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202300"/>
  <mc:AlternateContent xmlns:mc="http://schemas.openxmlformats.org/markup-compatibility/2006">
    <mc:Choice Requires="x15">
      <x15ac:absPath xmlns:x15ac="http://schemas.microsoft.com/office/spreadsheetml/2010/11/ac" url="https://fhsalzburg.sharepoint.com/sites/TEAM-Habitable/Freigegebene Dokumente/General/03 WP 3/04 WP 3.4 Quality Apprenticeship Programme/02 Apprenticeship Support Programme/Additional materials/Deutsche Übersetzung/"/>
    </mc:Choice>
  </mc:AlternateContent>
  <xr:revisionPtr revIDLastSave="941" documentId="8_{2A875342-7E56-4325-9DA3-F68307DB1E22}" xr6:coauthVersionLast="47" xr6:coauthVersionMax="47" xr10:uidLastSave="{2F4AD0EF-C32B-4B41-AEDF-6342B263F7CA}"/>
  <bookViews>
    <workbookView xWindow="-28920" yWindow="-120" windowWidth="29040" windowHeight="15720" xr2:uid="{2D7CBA13-E30D-440A-9B32-53FF8AABF7FE}"/>
  </bookViews>
  <sheets>
    <sheet name="Beschreibung" sheetId="5" r:id="rId1"/>
    <sheet name="Detailübersicht MC" sheetId="2" r:id="rId2"/>
    <sheet name="Zeitplanung" sheetId="3" r:id="rId3"/>
    <sheet name="Ausbildungsplan"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6" l="1"/>
  <c r="D34" i="6"/>
  <c r="D31" i="6"/>
  <c r="D30" i="6"/>
  <c r="D27" i="6"/>
  <c r="D26" i="6"/>
  <c r="D23" i="6"/>
  <c r="D21" i="6"/>
  <c r="D20" i="6"/>
  <c r="D19" i="6"/>
  <c r="D17" i="6"/>
  <c r="C408" i="3"/>
  <c r="C404" i="3"/>
  <c r="C401" i="3"/>
  <c r="C398" i="3"/>
  <c r="C394" i="3"/>
  <c r="C393" i="3"/>
  <c r="C390" i="3"/>
  <c r="C387" i="3"/>
  <c r="C384" i="3"/>
  <c r="C367" i="3"/>
  <c r="C365" i="3"/>
  <c r="C363" i="3"/>
  <c r="C361" i="3"/>
  <c r="C359" i="3"/>
  <c r="C357" i="3"/>
  <c r="C356" i="3"/>
  <c r="C354" i="3"/>
  <c r="C352" i="3"/>
  <c r="C350" i="3"/>
  <c r="C348" i="3"/>
  <c r="C328" i="3"/>
  <c r="C326" i="3"/>
  <c r="C325" i="3"/>
  <c r="C324" i="3"/>
  <c r="C323" i="3"/>
  <c r="C320" i="3"/>
  <c r="C316" i="3"/>
  <c r="C314" i="3"/>
  <c r="C312" i="3"/>
  <c r="C304" i="3"/>
  <c r="C303" i="3"/>
  <c r="C301" i="3"/>
  <c r="C299" i="3"/>
  <c r="C297" i="3"/>
  <c r="C295" i="3"/>
  <c r="C294" i="3"/>
  <c r="C293" i="3"/>
  <c r="C291" i="3"/>
  <c r="C290" i="3"/>
  <c r="C288" i="3"/>
  <c r="C285" i="3"/>
  <c r="C284" i="3"/>
  <c r="C283" i="3"/>
  <c r="C281" i="3"/>
  <c r="C279" i="3"/>
  <c r="C277" i="3"/>
  <c r="C276" i="3"/>
  <c r="C275" i="3"/>
  <c r="C258" i="3"/>
  <c r="C254" i="3"/>
  <c r="C247" i="3"/>
  <c r="C241" i="3"/>
  <c r="C239" i="3"/>
  <c r="C229" i="3"/>
  <c r="C228" i="3"/>
  <c r="C226" i="3"/>
  <c r="C225" i="3"/>
  <c r="C223" i="3"/>
  <c r="C222" i="3"/>
  <c r="C220" i="3"/>
  <c r="C218" i="3"/>
  <c r="C217" i="3"/>
  <c r="C215" i="3"/>
  <c r="C214" i="3"/>
  <c r="C213" i="3"/>
  <c r="C212" i="3"/>
  <c r="C210" i="3"/>
  <c r="C208" i="3"/>
  <c r="C207" i="3"/>
  <c r="C204" i="3"/>
  <c r="C203" i="3"/>
  <c r="C169" i="3"/>
  <c r="C167" i="3"/>
  <c r="C144" i="3"/>
  <c r="C142" i="3"/>
  <c r="C140" i="3"/>
  <c r="C138" i="3"/>
  <c r="C136" i="3"/>
  <c r="C133" i="3"/>
  <c r="C131" i="3"/>
  <c r="C116" i="3"/>
  <c r="C115" i="3"/>
  <c r="C113" i="3"/>
  <c r="C110" i="3"/>
  <c r="C108" i="3"/>
  <c r="C107" i="3"/>
  <c r="C106" i="3"/>
  <c r="C105" i="3"/>
  <c r="C104" i="3"/>
  <c r="C103" i="3"/>
  <c r="C101" i="3"/>
  <c r="C100" i="3"/>
  <c r="C98" i="3"/>
  <c r="C96" i="3"/>
  <c r="C94" i="3"/>
  <c r="C79" i="3"/>
  <c r="C77" i="3"/>
  <c r="C75" i="3"/>
  <c r="C73" i="3"/>
  <c r="C70" i="3"/>
  <c r="C68" i="3"/>
  <c r="C65" i="3"/>
  <c r="C63" i="3"/>
  <c r="C61" i="3"/>
  <c r="C58" i="3"/>
  <c r="C41" i="3"/>
  <c r="V48" i="3" s="1"/>
  <c r="C38" i="3"/>
  <c r="V44" i="3" s="1"/>
  <c r="C35" i="3"/>
  <c r="V37" i="3" s="1"/>
  <c r="C34" i="3"/>
  <c r="V36" i="3" s="1"/>
  <c r="C31" i="3"/>
  <c r="V33" i="3" s="1"/>
  <c r="C30" i="3"/>
  <c r="V31" i="3" s="1"/>
  <c r="C27" i="3"/>
  <c r="V29" i="3" s="1"/>
  <c r="C25" i="3"/>
  <c r="V27" i="3" s="1"/>
  <c r="C23" i="3"/>
  <c r="V23" i="3" s="1"/>
  <c r="C24" i="3"/>
  <c r="V25" i="3" s="1"/>
  <c r="C21" i="3"/>
  <c r="V21" i="3" s="1"/>
  <c r="AA52" i="3"/>
  <c r="W6" i="3"/>
  <c r="Z6" i="3"/>
  <c r="W8" i="3"/>
  <c r="Z8" i="3" s="1"/>
  <c r="W10" i="3"/>
  <c r="I329" i="3"/>
  <c r="I81" i="3"/>
  <c r="I44" i="3"/>
  <c r="E115" i="2"/>
  <c r="F115" i="2"/>
  <c r="G116" i="2"/>
  <c r="G117" i="2"/>
  <c r="I410" i="3"/>
  <c r="I369" i="3"/>
  <c r="I305" i="3"/>
  <c r="I265" i="3"/>
  <c r="I230" i="3"/>
  <c r="I173" i="3"/>
  <c r="I149" i="3"/>
  <c r="I118" i="3"/>
  <c r="C261" i="3"/>
  <c r="F143" i="2"/>
  <c r="E143" i="2"/>
  <c r="F130" i="2"/>
  <c r="E130" i="2"/>
  <c r="F126" i="2"/>
  <c r="E126" i="2"/>
  <c r="E94" i="2"/>
  <c r="F94" i="2"/>
  <c r="G113" i="2"/>
  <c r="F304" i="3" s="1"/>
  <c r="G118" i="2"/>
  <c r="F316" i="3" s="1"/>
  <c r="G119" i="2"/>
  <c r="F320" i="3" s="1"/>
  <c r="G120" i="2"/>
  <c r="F323" i="3" s="1"/>
  <c r="G121" i="2"/>
  <c r="F324" i="3" s="1"/>
  <c r="G122" i="2"/>
  <c r="F325" i="3" s="1"/>
  <c r="G123" i="2"/>
  <c r="F326" i="3" s="1"/>
  <c r="G124" i="2"/>
  <c r="F328" i="3" s="1"/>
  <c r="G127" i="2"/>
  <c r="F167" i="3" s="1"/>
  <c r="G128" i="2"/>
  <c r="F169" i="3" s="1"/>
  <c r="G131" i="2"/>
  <c r="F348" i="3" s="1"/>
  <c r="G132" i="2"/>
  <c r="F350" i="3" s="1"/>
  <c r="G133" i="2"/>
  <c r="F352" i="3" s="1"/>
  <c r="G134" i="2"/>
  <c r="F354" i="3" s="1"/>
  <c r="G135" i="2"/>
  <c r="G136" i="2"/>
  <c r="F357" i="3" s="1"/>
  <c r="G137" i="2"/>
  <c r="G138" i="2"/>
  <c r="F361" i="3" s="1"/>
  <c r="G139" i="2"/>
  <c r="G140" i="2"/>
  <c r="F365" i="3" s="1"/>
  <c r="G141" i="2"/>
  <c r="F367" i="3" s="1"/>
  <c r="G144" i="2"/>
  <c r="F384" i="3" s="1"/>
  <c r="G145" i="2"/>
  <c r="F387" i="3" s="1"/>
  <c r="G146" i="2"/>
  <c r="F390" i="3" s="1"/>
  <c r="G147" i="2"/>
  <c r="F393" i="3" s="1"/>
  <c r="G148" i="2"/>
  <c r="F394" i="3" s="1"/>
  <c r="G149" i="2"/>
  <c r="F398" i="3" s="1"/>
  <c r="G150" i="2"/>
  <c r="F401" i="3" s="1"/>
  <c r="G151" i="2"/>
  <c r="F404" i="3" s="1"/>
  <c r="G152" i="2"/>
  <c r="F408" i="3" s="1"/>
  <c r="F86" i="2"/>
  <c r="E86" i="2"/>
  <c r="F66" i="2"/>
  <c r="E66" i="2"/>
  <c r="F57" i="2"/>
  <c r="E57" i="2"/>
  <c r="F40" i="2"/>
  <c r="E40" i="2"/>
  <c r="G54" i="2"/>
  <c r="F115" i="3" s="1"/>
  <c r="G55" i="2"/>
  <c r="F116" i="3" s="1"/>
  <c r="G58" i="2"/>
  <c r="F131" i="3" s="1"/>
  <c r="G59" i="2"/>
  <c r="F133" i="3" s="1"/>
  <c r="G60" i="2"/>
  <c r="F136" i="3" s="1"/>
  <c r="G61" i="2"/>
  <c r="F138" i="3" s="1"/>
  <c r="G62" i="2"/>
  <c r="F140" i="3" s="1"/>
  <c r="G63" i="2"/>
  <c r="F142" i="3" s="1"/>
  <c r="G64" i="2"/>
  <c r="F144" i="3" s="1"/>
  <c r="G67" i="2"/>
  <c r="F203" i="3" s="1"/>
  <c r="G68" i="2"/>
  <c r="F204" i="3" s="1"/>
  <c r="G69" i="2"/>
  <c r="F207" i="3" s="1"/>
  <c r="G70" i="2"/>
  <c r="F208" i="3" s="1"/>
  <c r="G71" i="2"/>
  <c r="F210" i="3" s="1"/>
  <c r="G72" i="2"/>
  <c r="F212" i="3" s="1"/>
  <c r="G73" i="2"/>
  <c r="F213" i="3" s="1"/>
  <c r="G74" i="2"/>
  <c r="F214" i="3" s="1"/>
  <c r="G75" i="2"/>
  <c r="F215" i="3" s="1"/>
  <c r="G76" i="2"/>
  <c r="F217" i="3" s="1"/>
  <c r="G77" i="2"/>
  <c r="F218" i="3" s="1"/>
  <c r="G78" i="2"/>
  <c r="F220" i="3" s="1"/>
  <c r="G79" i="2"/>
  <c r="F222" i="3" s="1"/>
  <c r="G80" i="2"/>
  <c r="F223" i="3" s="1"/>
  <c r="G81" i="2"/>
  <c r="F225" i="3" s="1"/>
  <c r="G82" i="2"/>
  <c r="F226" i="3" s="1"/>
  <c r="G83" i="2"/>
  <c r="F228" i="3" s="1"/>
  <c r="G84" i="2"/>
  <c r="F229" i="3" s="1"/>
  <c r="G87" i="2"/>
  <c r="F239" i="3" s="1"/>
  <c r="G88" i="2"/>
  <c r="F241" i="3" s="1"/>
  <c r="G89" i="2"/>
  <c r="F247" i="3" s="1"/>
  <c r="G90" i="2"/>
  <c r="F254" i="3" s="1"/>
  <c r="G91" i="2"/>
  <c r="F258" i="3" s="1"/>
  <c r="G92" i="2"/>
  <c r="F261" i="3" s="1"/>
  <c r="G95" i="2"/>
  <c r="F275" i="3" s="1"/>
  <c r="G96" i="2"/>
  <c r="F276" i="3" s="1"/>
  <c r="G97" i="2"/>
  <c r="F277" i="3" s="1"/>
  <c r="G98" i="2"/>
  <c r="F279" i="3" s="1"/>
  <c r="G99" i="2"/>
  <c r="F281" i="3" s="1"/>
  <c r="G100" i="2"/>
  <c r="F283" i="3" s="1"/>
  <c r="G101" i="2"/>
  <c r="F284" i="3" s="1"/>
  <c r="G102" i="2"/>
  <c r="F285" i="3" s="1"/>
  <c r="G103" i="2"/>
  <c r="F288" i="3" s="1"/>
  <c r="G104" i="2"/>
  <c r="F290" i="3" s="1"/>
  <c r="G105" i="2"/>
  <c r="F291" i="3" s="1"/>
  <c r="G106" i="2"/>
  <c r="F293" i="3" s="1"/>
  <c r="G107" i="2"/>
  <c r="F294" i="3" s="1"/>
  <c r="G108" i="2"/>
  <c r="F295" i="3" s="1"/>
  <c r="G109" i="2"/>
  <c r="F297" i="3" s="1"/>
  <c r="G110" i="2"/>
  <c r="F299" i="3" s="1"/>
  <c r="G111" i="2"/>
  <c r="F301" i="3" s="1"/>
  <c r="G112" i="2"/>
  <c r="F303" i="3" s="1"/>
  <c r="G47" i="2"/>
  <c r="F104" i="3" s="1"/>
  <c r="G48" i="2"/>
  <c r="F105" i="3" s="1"/>
  <c r="G49" i="2"/>
  <c r="F106" i="3" s="1"/>
  <c r="G50" i="2"/>
  <c r="F107" i="3" s="1"/>
  <c r="G51" i="2"/>
  <c r="F108" i="3" s="1"/>
  <c r="G52" i="2"/>
  <c r="F110" i="3" s="1"/>
  <c r="G53" i="2"/>
  <c r="F113" i="3" s="1"/>
  <c r="F28" i="2"/>
  <c r="E28" i="2"/>
  <c r="F15" i="2"/>
  <c r="E15" i="2"/>
  <c r="G16" i="2"/>
  <c r="F21" i="3" s="1"/>
  <c r="Y21" i="3" s="1"/>
  <c r="G17" i="2"/>
  <c r="F23" i="3" s="1"/>
  <c r="Y23" i="3" s="1"/>
  <c r="G18" i="2"/>
  <c r="F24" i="3" s="1"/>
  <c r="Y25" i="3" s="1"/>
  <c r="G19" i="2"/>
  <c r="F25" i="3" s="1"/>
  <c r="Y27" i="3" s="1"/>
  <c r="G20" i="2"/>
  <c r="F27" i="3" s="1"/>
  <c r="Y29" i="3" s="1"/>
  <c r="G21" i="2"/>
  <c r="F30" i="3" s="1"/>
  <c r="Y31" i="3" s="1"/>
  <c r="G22" i="2"/>
  <c r="F31" i="3" s="1"/>
  <c r="Y33" i="3" s="1"/>
  <c r="G23" i="2"/>
  <c r="F34" i="3" s="1"/>
  <c r="Y36" i="3" s="1"/>
  <c r="G24" i="2"/>
  <c r="F35" i="3" s="1"/>
  <c r="Y37" i="3" s="1"/>
  <c r="G25" i="2"/>
  <c r="F38" i="3" s="1"/>
  <c r="Y44" i="3" s="1"/>
  <c r="G26" i="2"/>
  <c r="F41" i="3" s="1"/>
  <c r="Y48" i="3" s="1"/>
  <c r="G29" i="2"/>
  <c r="F58" i="3" s="1"/>
  <c r="G30" i="2"/>
  <c r="F61" i="3" s="1"/>
  <c r="G31" i="2"/>
  <c r="F63" i="3" s="1"/>
  <c r="G32" i="2"/>
  <c r="F65" i="3" s="1"/>
  <c r="G33" i="2"/>
  <c r="F68" i="3" s="1"/>
  <c r="G34" i="2"/>
  <c r="F70" i="3" s="1"/>
  <c r="G35" i="2"/>
  <c r="F73" i="3" s="1"/>
  <c r="G36" i="2"/>
  <c r="F75" i="3" s="1"/>
  <c r="G37" i="2"/>
  <c r="F77" i="3" s="1"/>
  <c r="G38" i="2"/>
  <c r="F79" i="3" s="1"/>
  <c r="G41" i="2"/>
  <c r="F94" i="3" s="1"/>
  <c r="G42" i="2"/>
  <c r="F96" i="3" s="1"/>
  <c r="G43" i="2"/>
  <c r="F98" i="3" s="1"/>
  <c r="G44" i="2"/>
  <c r="F100" i="3" s="1"/>
  <c r="G45" i="2"/>
  <c r="F101" i="3" s="1"/>
  <c r="G46" i="2"/>
  <c r="F103" i="3" s="1"/>
  <c r="F329" i="3" l="1"/>
  <c r="F81" i="3"/>
  <c r="G81" i="3" s="1"/>
  <c r="F44" i="3"/>
  <c r="G44" i="3" s="1"/>
  <c r="G115" i="2"/>
  <c r="F410" i="3"/>
  <c r="G410" i="3" s="1"/>
  <c r="F265" i="3"/>
  <c r="G265" i="3" s="1"/>
  <c r="F118" i="3"/>
  <c r="G118" i="3" s="1"/>
  <c r="F149" i="3"/>
  <c r="G149" i="3" s="1"/>
  <c r="F305" i="3"/>
  <c r="G305" i="3" s="1"/>
  <c r="F230" i="3"/>
  <c r="G230" i="3" s="1"/>
  <c r="F173" i="3"/>
  <c r="G173" i="3" s="1"/>
  <c r="F363" i="3"/>
  <c r="F359" i="3"/>
  <c r="F356" i="3"/>
  <c r="Y52" i="3"/>
  <c r="Z52" i="3" s="1"/>
  <c r="G126" i="2"/>
  <c r="G143" i="2"/>
  <c r="G130" i="2"/>
  <c r="G94" i="2"/>
  <c r="G40" i="2"/>
  <c r="G86" i="2"/>
  <c r="G66" i="2"/>
  <c r="G57" i="2"/>
  <c r="G28" i="2"/>
  <c r="G15" i="2"/>
  <c r="F369" i="3" l="1"/>
  <c r="G369" i="3" s="1"/>
  <c r="G329" i="3"/>
</calcChain>
</file>

<file path=xl/sharedStrings.xml><?xml version="1.0" encoding="utf-8"?>
<sst xmlns="http://schemas.openxmlformats.org/spreadsheetml/2006/main" count="3097" uniqueCount="601">
  <si>
    <t>Minimum</t>
  </si>
  <si>
    <t>Maximum</t>
  </si>
  <si>
    <t>3/4</t>
  </si>
  <si>
    <t>EQF</t>
  </si>
  <si>
    <t>Medium</t>
  </si>
  <si>
    <t>Hybrid</t>
  </si>
  <si>
    <t>Online</t>
  </si>
  <si>
    <t>Optional</t>
  </si>
  <si>
    <t>MC</t>
  </si>
  <si>
    <t>Licence</t>
  </si>
  <si>
    <t>April</t>
  </si>
  <si>
    <t>August</t>
  </si>
  <si>
    <t>September</t>
  </si>
  <si>
    <t>November</t>
  </si>
  <si>
    <t/>
  </si>
  <si>
    <t>All Saints' Day</t>
  </si>
  <si>
    <t>5+6</t>
  </si>
  <si>
    <t>14:00-18:00</t>
  </si>
  <si>
    <t>08:00-16:00</t>
  </si>
  <si>
    <t>13:00-19:00</t>
  </si>
  <si>
    <t>08:00-12:00</t>
  </si>
  <si>
    <t>08:00-18:00</t>
  </si>
  <si>
    <t>2+3</t>
  </si>
  <si>
    <t>1+2</t>
  </si>
  <si>
    <t>18:00-21:50</t>
  </si>
  <si>
    <t>18:00-19:50</t>
  </si>
  <si>
    <t>20:00-21:50</t>
  </si>
  <si>
    <t>3+4</t>
  </si>
  <si>
    <t>4+5</t>
  </si>
  <si>
    <t>8+9</t>
  </si>
  <si>
    <t>08:00-14:00</t>
  </si>
  <si>
    <t>14:00-16:00</t>
  </si>
  <si>
    <t>12:00-18:00</t>
  </si>
  <si>
    <t>12:00-16:00</t>
  </si>
  <si>
    <t>13+14</t>
  </si>
  <si>
    <t>08:00-10:00</t>
  </si>
  <si>
    <t>10:00-16:00</t>
  </si>
  <si>
    <t>08:00-15:00</t>
  </si>
  <si>
    <t>15:00-18:00</t>
  </si>
  <si>
    <t>13:00-20:00</t>
  </si>
  <si>
    <t>08:00-11:00</t>
  </si>
  <si>
    <t>11:00-18:00</t>
  </si>
  <si>
    <t>14+15</t>
  </si>
  <si>
    <t>16+17</t>
  </si>
  <si>
    <t>9+10+11</t>
  </si>
  <si>
    <t>6+7+19</t>
  </si>
  <si>
    <t>17+18</t>
  </si>
  <si>
    <t>12+13+14</t>
  </si>
  <si>
    <t>15+16</t>
  </si>
  <si>
    <t>16:00-18:00</t>
  </si>
  <si>
    <t>13:00-16:00</t>
  </si>
  <si>
    <t>16:00-19:00</t>
  </si>
  <si>
    <t>16:00-20:00</t>
  </si>
  <si>
    <t>12:00-15:00</t>
  </si>
  <si>
    <t>10:00-15:00</t>
  </si>
  <si>
    <t>11:00-14:00</t>
  </si>
  <si>
    <t>13:00-17:00</t>
  </si>
  <si>
    <t>17:00-19:00</t>
  </si>
  <si>
    <t>14:00-19:00</t>
  </si>
  <si>
    <t>08:00-13:00</t>
  </si>
  <si>
    <t>13:00-18:00</t>
  </si>
  <si>
    <t>11+12</t>
  </si>
  <si>
    <t>12+13</t>
  </si>
  <si>
    <t>10+11</t>
  </si>
  <si>
    <t>16+17+18</t>
  </si>
  <si>
    <t>15:00-17:00</t>
  </si>
  <si>
    <t>14:00-17:00</t>
  </si>
  <si>
    <t>11:00-16:00</t>
  </si>
  <si>
    <t>7+8</t>
  </si>
  <si>
    <t>6+7</t>
  </si>
  <si>
    <t>9+10</t>
  </si>
  <si>
    <t>15:00-19:00</t>
  </si>
  <si>
    <t>13:00-15:00</t>
  </si>
  <si>
    <t>18:00-20:00</t>
  </si>
  <si>
    <t>17:00-20:00</t>
  </si>
  <si>
    <t>Nr.</t>
  </si>
  <si>
    <t>No equipment needed</t>
  </si>
  <si>
    <t>Ein Block</t>
  </si>
  <si>
    <t>8h Blöcke</t>
  </si>
  <si>
    <t>4h Blöcke</t>
  </si>
  <si>
    <t>2h Blöcke</t>
  </si>
  <si>
    <t>Variabel</t>
  </si>
  <si>
    <t>Klassenzimmer</t>
  </si>
  <si>
    <t>Werkstättte</t>
  </si>
  <si>
    <t>Recherche</t>
  </si>
  <si>
    <t>Präsenz</t>
  </si>
  <si>
    <t>Prüfung vor Ort</t>
  </si>
  <si>
    <t>Prüfung online</t>
  </si>
  <si>
    <t>Hausaufgabe</t>
  </si>
  <si>
    <t>Praxisaufgabe</t>
  </si>
  <si>
    <t>Abschluss</t>
  </si>
  <si>
    <t>Zeitformat</t>
  </si>
  <si>
    <t>Zeit [h]</t>
  </si>
  <si>
    <t>Durchschnitt</t>
  </si>
  <si>
    <t>Bezeichnung</t>
  </si>
  <si>
    <t>Bevorzugt</t>
  </si>
  <si>
    <t>Begründung</t>
  </si>
  <si>
    <t>Werkstätte</t>
  </si>
  <si>
    <t>Einführung</t>
  </si>
  <si>
    <t>Unternehmensorganisation &amp; betriebswirtschaftliche Grundlagen</t>
  </si>
  <si>
    <t>Rechte und Pflichten von Arbeitgebern und Arbeitnehmern</t>
  </si>
  <si>
    <t>Vorschriften und Gesetze zum Holzbau</t>
  </si>
  <si>
    <t>Spezifische Vorschriften für den Holzbau (Brandschutz, Wärmeschutz, Schallschutz, Feuchtigkeitsschutz)</t>
  </si>
  <si>
    <t>Sicherheitsvorschriften auf Baustellen</t>
  </si>
  <si>
    <t>Arbeits- und Prozessplanung</t>
  </si>
  <si>
    <t>Logistik</t>
  </si>
  <si>
    <t>Wirtschaftliches Denken und Handeln</t>
  </si>
  <si>
    <t>Dokumente und Verträge</t>
  </si>
  <si>
    <t>Unternehmerisches Denken und Handeln</t>
  </si>
  <si>
    <t xml:space="preserve">Wirtschaftsrecht, Normen und Vorschriften im Holzbau </t>
  </si>
  <si>
    <t xml:space="preserve">Holztechnologie, Verarbeitung und Materialkunde </t>
  </si>
  <si>
    <t>Holzarten</t>
  </si>
  <si>
    <t>Holzwerkstoffe und sonstige Baustoffe</t>
  </si>
  <si>
    <t>Schutzschichten und Dämmung</t>
  </si>
  <si>
    <t>Holzschädlinge und Schutzmaßnahmen</t>
  </si>
  <si>
    <t>Oberflächenbeschichtung und Nachbearbeitung – Theorie</t>
  </si>
  <si>
    <t>Holztrocknung</t>
  </si>
  <si>
    <t>Lagerung von Holz und anderen Baumaterialien</t>
  </si>
  <si>
    <t>Verbindungsmittel für Holzbau</t>
  </si>
  <si>
    <t>Holzbearbeitungswerkzeuge und -maschinen</t>
  </si>
  <si>
    <t>CNC-Maschinen</t>
  </si>
  <si>
    <t xml:space="preserve">Holzbau-Theorie </t>
  </si>
  <si>
    <t>Wandkonstruktionen</t>
  </si>
  <si>
    <t>Deckenkonstruktionen</t>
  </si>
  <si>
    <t>Dachkonstruktionen</t>
  </si>
  <si>
    <t>Bodenkonstruktionen</t>
  </si>
  <si>
    <t>Treppenkonstuktionen</t>
  </si>
  <si>
    <t>Tür und Tor-Konstruktionen</t>
  </si>
  <si>
    <t>Holzbau – Verkleidungen und Einbauteile</t>
  </si>
  <si>
    <t>Terrassen und Balkone</t>
  </si>
  <si>
    <t>Gebäudetechnik in Holzbauwerken</t>
  </si>
  <si>
    <t>Brückenkonstruktion</t>
  </si>
  <si>
    <t>Verbindungselemente</t>
  </si>
  <si>
    <t>Vorfertigung und Schichtaufbauten</t>
  </si>
  <si>
    <t>Bauphysik-Prinzipien</t>
  </si>
  <si>
    <t>Materialauswahl</t>
  </si>
  <si>
    <t>Überblick CAD/CAM/CNC</t>
  </si>
  <si>
    <t>Konstruktionsübungen</t>
  </si>
  <si>
    <t>Planung und Fertigung von Holzkonstruktionen – Allgemein</t>
  </si>
  <si>
    <t>Planung und Fertigung von Holzkonstruktionen – Wände</t>
  </si>
  <si>
    <t>Planung und Herstellung von Holzkonstruktionen – Decken</t>
  </si>
  <si>
    <t>Planung und Fertigung von Holzkonstruktionen – Dächer</t>
  </si>
  <si>
    <t>Planung und Fertigung von Holzkonstruktionen – Sonstige Konstruktionen</t>
  </si>
  <si>
    <t>Planung und Fertigung von Holzkonstruktionen – Verbindungen</t>
  </si>
  <si>
    <t>Planung und Fertigung von Holzkonstruktionen – Projekt</t>
  </si>
  <si>
    <t xml:space="preserve">Holzbau-Praxis </t>
  </si>
  <si>
    <t>Arbeitsplatzgestaltung</t>
  </si>
  <si>
    <t>Werkzeuge und Maschinen</t>
  </si>
  <si>
    <t>Vermessung und Anreißen</t>
  </si>
  <si>
    <t>Konstruktion und Zusammenbau – Wände</t>
  </si>
  <si>
    <t>Konstruktion und Zusammenbau – Decken</t>
  </si>
  <si>
    <t>Konstruktion und Zusammenbau – Dächer</t>
  </si>
  <si>
    <t>Konstruktion und Zusammenbau – Dämmung</t>
  </si>
  <si>
    <t>Konstruktion und Zusammenbau – Böden</t>
  </si>
  <si>
    <t>Konstruktion und Zusammenbau – Türen und Tore</t>
  </si>
  <si>
    <t>Konstruktion und Zusammenbau – Treppen</t>
  </si>
  <si>
    <t>Konstruktion und Zusammenbau – Verkleidungen</t>
  </si>
  <si>
    <t>Konstruktion und Zusammenbau – Brücken</t>
  </si>
  <si>
    <t>Konstruktion und Zusammenbau – CNC</t>
  </si>
  <si>
    <t>Konstruktion und Zusammenbau – Verbindungsmittel</t>
  </si>
  <si>
    <t>Hebevorrichtungen</t>
  </si>
  <si>
    <t>Oberflächenbehandlung</t>
  </si>
  <si>
    <t>Datenmanagement</t>
  </si>
  <si>
    <t>Wartungsarbeiten</t>
  </si>
  <si>
    <t xml:space="preserve">Angewandte Mathematik </t>
  </si>
  <si>
    <t>Materialbedarf</t>
  </si>
  <si>
    <t>Mathematik und Geometrie für die Holzverarbeitung</t>
  </si>
  <si>
    <t>Statik</t>
  </si>
  <si>
    <t>Schichtaufbauten</t>
  </si>
  <si>
    <t>Angebotserstellung und Beschaffung</t>
  </si>
  <si>
    <t>Praxisorientiertes Projekt</t>
  </si>
  <si>
    <t xml:space="preserve">Arbeiten auf der Baustelle </t>
  </si>
  <si>
    <t>Sicherheit auf der Baustelle</t>
  </si>
  <si>
    <t>Organisation der Baustelle</t>
  </si>
  <si>
    <t>Materialvorbereitung</t>
  </si>
  <si>
    <t>Materialwirtschaft</t>
  </si>
  <si>
    <t>Lesen von Plänen</t>
  </si>
  <si>
    <t>Umgang mit Werkzeugen</t>
  </si>
  <si>
    <t>Einbau und Montage von Fertigbauteilen</t>
  </si>
  <si>
    <t>Installation – Gebäudetechnik</t>
  </si>
  <si>
    <t>Montage und Einbau – Unterdächer</t>
  </si>
  <si>
    <t>Montage und Einbau – Dämm- und Schutzschichten</t>
  </si>
  <si>
    <t>Montage und Einbau – Türen und Tore</t>
  </si>
  <si>
    <t>Montage und Einbau – Treppen</t>
  </si>
  <si>
    <t>Montage und Einbau – Fenster</t>
  </si>
  <si>
    <t>Montage und Einbau – Verkleidungen</t>
  </si>
  <si>
    <t>Montage und Einbau - Energiesysteme</t>
  </si>
  <si>
    <t>Beschichtung und Oberflächenbehandlung</t>
  </si>
  <si>
    <t>Wartung</t>
  </si>
  <si>
    <t>Grüne und digitale Kompetenzen, Rückbau und Sanierung</t>
  </si>
  <si>
    <t>Grüne Kompetenzen (Wissen und Fähigkeiten)</t>
  </si>
  <si>
    <t>Digitale Kompetenzen (Wissen und Fähigkeiten)</t>
  </si>
  <si>
    <t>Instandhaltung und Sanierung – Vorgehensweise</t>
  </si>
  <si>
    <t>Instandhaltung und Sanierung – Aufbauten</t>
  </si>
  <si>
    <t>Instandhaltung und Sanierung – Dämm- und Funktionsschichten</t>
  </si>
  <si>
    <t>Instandhaltung und Sanierung – Energiesysteme</t>
  </si>
  <si>
    <t>Instandhaltung und Sanierung – Beschichtungen</t>
  </si>
  <si>
    <t xml:space="preserve">Rückbau </t>
  </si>
  <si>
    <t>Entsorgung &amp; Recycling</t>
  </si>
  <si>
    <t>Fahrberechtigung</t>
  </si>
  <si>
    <t>Kranschein-Kurs</t>
  </si>
  <si>
    <t>Gabelstapler-Kurs</t>
  </si>
  <si>
    <t xml:space="preserve">Kundenservice und Betriebsorganisation </t>
  </si>
  <si>
    <t>Kundenservice und Beratung</t>
  </si>
  <si>
    <t>Garantie und Gewährleistung</t>
  </si>
  <si>
    <t>Trends im Holzbau</t>
  </si>
  <si>
    <t>Arbeitsplanung und -vorbereitung</t>
  </si>
  <si>
    <t>Aufträge (Organisation, Durchführung und Überwachung)</t>
  </si>
  <si>
    <t>Koordination mit anderen Gewerken</t>
  </si>
  <si>
    <t>Betriebslogistik</t>
  </si>
  <si>
    <t>Betriebsspezifische IT</t>
  </si>
  <si>
    <t>Textverarbeitungs- und Tabellenkalkulationsprogramme</t>
  </si>
  <si>
    <t xml:space="preserve">Dokumentation </t>
  </si>
  <si>
    <t>Präsentation</t>
  </si>
  <si>
    <t xml:space="preserve">Holzbau-Planung </t>
  </si>
  <si>
    <t>Theorie des Ingenieurholzbaus &amp; Vorfertigung</t>
  </si>
  <si>
    <t>Branchenspezifische Bauphysik (U-Wert &amp; Energieausweis)</t>
  </si>
  <si>
    <t>CAD und andere computergestützte Programme</t>
  </si>
  <si>
    <t>Berechnungen (Materialbedarf &amp; statische Berechnung, grafische Darstellung von Kraftverläufen)</t>
  </si>
  <si>
    <t>Erstellung von Plänen (Montage-, Fertigungs- und Einbaupläne, Stücklisten)</t>
  </si>
  <si>
    <t>Kostenrechnung und Materialkosten</t>
  </si>
  <si>
    <t>Projekt – Planung, Zeichnungserstellung, Materialauswahl und Berechnung (Materialbedarf, Statik, Kosten)</t>
  </si>
  <si>
    <t>Selbstständige Fertigung</t>
  </si>
  <si>
    <t>Das Ganze lässt sich in einer Sitzung absolvieren, da der Zeitaufwand nicht allzu hoch und der Lernstoff nicht allzu komplex ist. Es kann auch als Selbststudium mit vorbereiteten Lehrvideos durchgeführt werden. [4 Stunden Theorie + 1 Stunde Recherche/Aufgabe]</t>
  </si>
  <si>
    <t>Aufgrund der Komplexität empfiehlt es sich, das Modul auf mindestens zwei Tage aufzuteilen. Es kann auch als Selbststudium mit vorbereiteten Lehrvideos durchgeführt werden. [2 x 3–4 Stunden Theorie]</t>
  </si>
  <si>
    <t>Aufgrund der Komplexität empfiehlt es sich, das Modul auf mindestens 2–3 Tage aufzuteilen. Es kann auch als Selbststudium mit vorbereiteten Lehrvideos durchgeführt werden. [2–3 x 4 Stunden Theorie]</t>
  </si>
  <si>
    <t>Das Ganze lässt sich in einer Sitzung absolvieren, da der Inhalt nicht allzu theoretisch ist. (Es besteht die Möglichkeit, dieses Thema in zwei Teile aufzuteilen.) Kann auch als Selbststudium mit vorbereiteten Lehrvideos durchgeführt werden. [1 x 6–8 Std. oder 2 x 4 Std.]</t>
  </si>
  <si>
    <t>Dieses Modul umfasst mindestens einen ausführlichen theoretischen Teil, der in zwei bis drei 4-stündigen Einheiten abgehalten werden kann. Darüber hinaus kann eine Einheit dafür genutzt werden, dass die Lernenden Teile der Prozessplanung selbstständig als Aufgabe bearbeiten. Der praktische Teil kann ebenfalls als Hausaufgabe gestellt werden. [2 x 4 Std. Theorie + 4 Std. Aufgabe]</t>
  </si>
  <si>
    <t>Kann entweder als Präsenzveranstaltung absolviert oder online im Selbststudium anhand von vorbereiteten Unterlagen mit einem abschließenden Quiz/einer abschließenden Prüfung absolviert werden. [1 x 4–6 Stunden Theorie]</t>
  </si>
  <si>
    <t>Aufgrund der Vielfalt der in diesem Modul behandelten Themen kann es trotz seiner Komplexität in 8-Stunden-Blöcken absolviert werden. Es wird empfohlen, zumindest einen Teil des Moduls im Präsenzunterricht zu absolvieren (aufgrund der Komplexität). Die einfacheren Teile können mithilfe vorbereiteter Unterlagen online absolviert werden. [4 x 8 Std. Theorie oder 8 x 4 Std.]</t>
  </si>
  <si>
    <t>Aufgrund der Komplexität des Themas sollte die Veranstaltung in mehreren, nicht allzu langen Blöcken (max. 4 Stunden) abgehalten werden. Es empfiehlt sich, zumindest Teile davon als Präsenzveranstaltung durchzuführen, um Fragen zu ermöglichen und die Beteiligung besser steuern zu können. [4 x 4 Stunden Theorie]</t>
  </si>
  <si>
    <t>Dieses Modul kann in Blöcken von jeweils 4 Stunden abgehalten werden, da es einerseits recht komplex und wichtig, andererseits aber sehr praxisorientiert ist, weshalb zumindest der größte Teil davon vor Ort stattfinden sollte. [3–4 x 4 Stunden Theorie]</t>
  </si>
  <si>
    <t>Dieses Modul kann in Blöcken von bis zu 8 Stunden abgehalten werden, da es sehr praxisorientiert ist; dies ist auch der Grund, warum zumindest der Großteil davon vor Ort stattfinden sollte. [2 x 8 Std. oder 4–5 x 4 Std. Theorie]</t>
  </si>
  <si>
    <t>Dieses Modul kann in Blöcken von bis zu 8 Stunden abgehalten werden, da es sehr praxisorientiert ist; dies ist auch der Grund, warum zumindest der Großteil davon vor Ort stattfinden sollte. [1 x 8 Std. oder 2–3 x 4 Std. Theorie]</t>
  </si>
  <si>
    <t>Es sollten mindestens zwei Termine angesetzt werden, damit der Trocknungsplan erstellt werden kann und die Maschine beim ersten Termin beladen und beim zweiten Termin entladen sowie die Qualität geprüft werden kann. [1–2 x 4 Stunden Theorie und Beladen + 1 x 4 Stunden Entladen und Qualitätsprüfung]</t>
  </si>
  <si>
    <t>Dieses Modul kann in Blöcken von bis zu 8 Stunden abgehalten werden, da es sehr praxisorientiert ist; daher sollten bzw. könnten Teile davon in der Werkstätte durchgeführt werden.  [1 x 8 Std. oder 2 x 4 Std. Theorie]</t>
  </si>
  <si>
    <t>Aufgrund seiner Komplexität sollte das Modul in Blöcke von maximal 4 Stunden unterteilt werden. [2–3 × 4 Stunden Theorie]</t>
  </si>
  <si>
    <t>Dieses Modul ist sehr praxisorientiert und kann daher in einem Durchgang absolviert werden. Es ist sinnvoll, einen Großteil davon in der Werkstätte abzuhalten, damit die Auszubildenden ein besseres Verständnis für die Maschinen entwickeln. [1 x 8 Std. oder 2 x 4 Std. Theorie]</t>
  </si>
  <si>
    <t>Der Inhalt dieses Moduls ist sehr technisch und komplex, weshalb die Unterrichtseinheiten maximal 4 Stunden dauern sollten. [2–3 x 4 Stunden Theorie]</t>
  </si>
  <si>
    <t>Dieses Thema kann in einer einzigen Einheit behandelt werden; alternativ wären auch zwei Einheiten à 4 Stunden möglich, je nach Gesamtstundenzahl. Die Durchführung ist sowohl online als auch vor Ort möglich. [1 x 4–8 Std. oder 2 x 4 Std. Theorie]</t>
  </si>
  <si>
    <t>Aufgrund des geringen Gesamtstundenaufwands kann dieses Thema in einer einzigen Sitzung abgehalten werden. Es kann sowohl online als auch vor Ort stattfinden. [1 x 4 Stunden Theorie]</t>
  </si>
  <si>
    <t>Aufgrund der Bedeutung des Themas und einer gewissen Komplexität sollten die Einheiten maximal 4 Stunden dauern. Sie können vor Ort oder online stattfinden, wobei der Präsenzunterricht vorzuziehen ist, um die Beteiligung der Lernenden zu fördern. [2 x 4 Stunden Theorie]</t>
  </si>
  <si>
    <t>Der Kurs kann in Einheiten von 4 oder 8 Stunden abgehalten werden; aufgrund der Bedeutung des Themas wären 4 Stunden vorzuziehen. [3–5 x 4 Stunden oder 2 x 8 Stunden Theorie]</t>
  </si>
  <si>
    <t>Aufgrund der Komplexität sollten die Einheiten nicht länger als 4 Stunden dauern. [2 x 4 Stunden Theorie]</t>
  </si>
  <si>
    <t>Da dieses Modul nur wenig theoretischen Stoff vermittelt und es vor allem darum geht, dass die Lernenden Entscheidungen treffen, kann es in einer einzigen Sitzung abgehalten werden. [1 x 4–8 Std. oder 2 x 4 Std.]</t>
  </si>
  <si>
    <t>Dieses Modul umfasst mindestens einen theoretischen Teil (und gegebenenfalls einen praktischen Teil). Der theoretische Teil sollte nicht länger als jeweils 4 Stunden dauern, während der praktische Teil tendenziell länger sein sollte, um größere Fortschritte zu erzielen. [2 x 4 Stunden Theorie + 2 x 4 Stunden / 1 x 8 Stunden Projekt oder 3–5 x 4 Stunden Theorie]</t>
  </si>
  <si>
    <t>1–2 Stunden Einführung (Bildungssystem, Aufgabenstellungen usw.), 1–2 Stunden allgemeine betriebswirtschaftliche Grundlagen, anschließend Selbstbewertung der Lernenden zu ihrem Unternehmen mit anschließender Überprüfung. (Kann auch als Hausaufgabe bearbeitet werden, um dieses Thema abzuschließen.) [2–4 Stunden Einführung und Theorie + 2–4 Stunden Aufgabenstellung]</t>
  </si>
  <si>
    <t>2–4 Stunden allgemeine Grundlagen zur Unternehmensorganisation, anschließend Selbsteinschätzung der Auszubildenden zu ihrem Unternehmen mit anschließender Überprüfung. (Kann auch als Hausaufgabe bearbeitet werden, um dieses Thema abzuschließen.) [2–4 Stunden Theorie + 2–4 Stunden Aufgabe]</t>
  </si>
  <si>
    <t>Aufgrund ihrer Bedeutung empfiehlt es sich, die Unterrichtseinheiten auf 4 Stunden zu begrenzen. Da es sich um praktische Arbeit handelt, kann die Dauer auch auf 8 Stunden ausgedehnt werden. [2–3 x 4 Std. oder 1 x 8 Std. Planung]</t>
  </si>
  <si>
    <t>Aufgrund ihrer Bedeutung empfiehlt es sich, die Unterrichtseinheiten auf 4 Stunden zu begrenzen. Da es sich um praktische Arbeit handelt, kann die Dauer auch auf 8 Stunden ausgedehnt werden. [4–6 x 4 Std. oder 2–3 x 8 Std. Planung]</t>
  </si>
  <si>
    <t>Aufgrund ihrer Bedeutung empfiehlt es sich, die Unterrichtseinheiten auf 4 Stunden zu begrenzen. Da es sich um praktische Arbeit handelt, kann die Dauer auch auf 8 Stunden ausgedehnt werden. [3–5 x 4 Std. oder 2 x 8 Std. Planung]</t>
  </si>
  <si>
    <t>Da es sich hierbei um ein Projekt handelt, bei dem die Lernenden selbstständig ein Bauvorhaben planen, können die Unterrichtseinheiten in 8-Stunden-Blöcken abgehalten werden, oder die Lernenden können die Zeit alternativ selbst einteilen. [3–5 × 8 Std. oder 5–10 × 4 Std. Projekt]</t>
  </si>
  <si>
    <t>Da der Arbeitsaufwand gering ist, kann das Modul in einer Einheit abgehalten werden. [1 x 2–4 Std.]</t>
  </si>
  <si>
    <t>Das Modul kann in 8-Stunden-Blöcken absolviert werden, da es wenig Theorie und mehr praktische Arbeit umfasst. [2 x 8 Stunden Arbeit mit Werkzeugen]</t>
  </si>
  <si>
    <t>Das Modul kann in einem Durchgang absolviert werden, da es praktische Übungen und nur wenig theoretischen Stoff umfasst. [1 x 4 Std. oder 1 x 8 Std. praktische Übungen]</t>
  </si>
  <si>
    <t>Das Modul kann in 8-Stunden-Blöcken absolviert werden, da es praktische Arbeiten mit geringem theoretischem Anteil umfasst; alternativ können auch 4-Stunden-Einheiten gewählt werden. [1 x 8 Std. oder 2–3 x 4 Std. oder 1 x 8 Std. + 1 x 4 Std. praktische Arbeit]</t>
  </si>
  <si>
    <t>Das Modul kann in einem Durchgang absolviert werden, da es praktische Übungen und nur wenig theoretischen Stoff umfasst. [1 x 8 Stunden oder 2 x 4 Stunden praktische Übungen]</t>
  </si>
  <si>
    <t>Aufgrund des geringen Arbeitsaufwands kann das Modul in einer Einheit abgehalten werden. [1 x 2–4 Stunden praktische Arbeit]</t>
  </si>
  <si>
    <t>Dieses Modul kann in Blöcken von jeweils 4 (oder mehr) Stunden durchgeführt werden. Da die Oberflächenbeschichtung erst trocknen muss, bevor die Eigenschaften geprüft und Mängel festgestellt werden können, sollte das Modul in mindestens zwei Teile unterteilt werden. [1 x 4 Stunden Auftragung + 2–4 Stunden Qualitätskontrolle]</t>
  </si>
  <si>
    <t>Aufgrund des geringen Arbeitsaufwands kann das Modul in einer Einheit abgehalten werden. [1 x 4–6 Std.]</t>
  </si>
  <si>
    <t>Aufgrund des geringen Arbeitsaufwands kann das Modul in einer Einheit abgehalten werden. [1 x 1–3 Stunden praktische Arbeit]</t>
  </si>
  <si>
    <t>Da die Schüler die Berechnungen selbstständig durchführen, kann dieser Teil in 8-Stunden-Blöcken absolviert werden. [3–4 × 8 Std. oder 5–7 × 4 Std.]</t>
  </si>
  <si>
    <t>Aufgrund der Komplexität sollten die Einheiten nicht länger als 4 Stunden dauern. [2–3 × 4 Std.]</t>
  </si>
  <si>
    <t>Aufgrund der Komplexität sollten die Einheiten nicht länger als 4 Stunden dauern. [5–7 × 4 Std.]</t>
  </si>
  <si>
    <t>Aufgrund der Komplexität sollten die Einheiten nicht länger als 4 Stunden dauern. [5-10 × 4 Std.]</t>
  </si>
  <si>
    <t>Aufgrund der Komplexität sollten die Einheiten nicht länger als 4 Stunden dauern. [4-5 × 4 Std.]</t>
  </si>
  <si>
    <t>Aufgrund der Komplexität sollten die Einheiten nicht länger als 4 Stunden dauern. [3-5 × 4 Std.]</t>
  </si>
  <si>
    <t>Dieses Modul kann aufgrund seines praxisorientierten Charakters und des geringen theoretischen Anteils in einer einzigen Sitzung absolviert werden. [1 x 4–8 Std. oder 1–2 x 4 Std.]</t>
  </si>
  <si>
    <t>Dieses Modul kann aufgrund seines praxisorientierten Charakters und des geringen theoretischen Anteils in einer einzigen Einheit absolviert werden. [1 x 6–10 Std. oder 2 x 4 Std.]</t>
  </si>
  <si>
    <t>Aufgrund des geringen Arbeitsaufwands kann das Modul in einer Einheit abgehalten werden. [1 x 4–6 Stunden praktische Arbeit]</t>
  </si>
  <si>
    <t>Dieses Modul kann aufgrund des praktischen Charakters und des geringen theoretischen Anteils in 8-Stunden-Blöcken oder bei Bedarf auch in 4-Stunden-Blöcken absolviert werden. [1 x 8 Std. oder 2–3 x 4 Std. praktische Arbeit]</t>
  </si>
  <si>
    <t>Aufgrund des praktischen Charakters und des geringen theoretischen Anteils kann dieses Modul in 8-Stunden-Blöcken absolviert werden. [2–4 x 8 Std. oder 3–8 x 4 Std. praktische Arbeit]</t>
  </si>
  <si>
    <t>Aufgrund des geringen Arbeitsaufwands kann das Modul in einer Einheit abgehalten werden. [2 x 2–4 Stunden praktische Arbeit]</t>
  </si>
  <si>
    <t>Aufgrund des geringen Arbeitsaufwands kann das Modul in einer Einheit abgehalten werden. [2 x 4 Stunden praktische Arbeit]</t>
  </si>
  <si>
    <t>Dieses Modul kann aufgrund des praxisorientierten Aufbaus mit geringem theoretischem Anteil in 8-Stunden-Blöcken durchgeführt werden, bei Bedarf auch in 4-Stunden-Blöcken, je nach Gesamtdauer. [2 x 8 Stunden oder 1 x 8 Stunden + 1 x 4 Stunden oder 3–4 x 4 Stunden praktische Arbeit]</t>
  </si>
  <si>
    <t>Dieses Modul kann aufgrund des praktischen Charakters und des geringen theoretischen Anteils in 8-Stunden-Blöcken absolviert werden. [3–4 x 8 Stunden praktische Arbeit]</t>
  </si>
  <si>
    <t>Dieses Modul kann aufgrund des praktischen Charakters und des geringen theoretischen Anteils in 8-Stunden-Blöcken absolviert werden. [2 x 8 Stunden praktische Arbeit]</t>
  </si>
  <si>
    <t>Dieses Modul kann aufgrund des praxisorientierten Aufbaus mit geringem theoretischem Anteil in 8-Stunden-Blöcken durchgeführt werden, bei Bedarf auch in 4-Stunden-Blöcken, je nach Gesamtdauer. [1 x 8 Std. oder 1 x 8 Std. + 1 x 4 Std. oder 2–3 x 4 Std. praktische Arbeit]</t>
  </si>
  <si>
    <t>Dank der praxisorientierten Gestaltung und des geringen Zeitaufwands kann dieses Modul in einem Durchgang absolviert werden. [1 x 4–6 Std.]</t>
  </si>
  <si>
    <t>Dank der praxisorientierten Gestaltung und des geringen Zeitaufwands lässt sich dieses Modul in einem Durchgang absolvieren. [1 x 2–4 Std.]</t>
  </si>
  <si>
    <t>Die Gestaltung des Moduls hängt von den externen Partnern ab, die diese Kurse anbieten. Das Modul kann jedoch in 8-Stunden-Einheiten abgehalten werden. [2 x 8 Std.]</t>
  </si>
  <si>
    <t>Die Gestaltung des Moduls hängt von den externen Partnern ab, die diese Kurse anbieten. Das Modul kann jedoch in 8-Stunden-Einheiten abgehalten werden. [3 x 8 Std.]</t>
  </si>
  <si>
    <t>Da dieses Modul sehr praxisorientiert ist, kann es in 8-Stunden-Blöcken abgehalten werden. [2 x 8 Std. oder 1 x 8 Std. + 1 x 4 Std. oder 3–4 x 4 Std. Theorie und Übungen]</t>
  </si>
  <si>
    <t>Da in diesem Modul viel theoretisches Wissen vermittelt wird, wird empfohlen, das Modul in 4-stündigen Einheiten durchzuführen. Da die Komplexität dieses Moduls jedoch nicht allzu hoch ist, kann es auch in 8-stündigen Einheiten abgehalten werden. [1 x 8 Std. oder 2–3 x 4 Std. Theorie]</t>
  </si>
  <si>
    <t>Dieses Modul kann entweder aus einer einzigen Einheit oder aus einer Theorieeinheit mit anschließender Recherchearbeit bestehen. [1 x 8 Stunden oder 4–6 Stunden Theorie + 2–4 Stunden Recherche]</t>
  </si>
  <si>
    <t>Da dieses Modul sehr praxisorientiert ist, kann es in 8-Stunden-Blöcken abgehalten werden. Eine dieser Einheiten (4 oder 8 Stunden) kann für praktische Übungen genutzt werden. [1 x 8 Std. / 2 x 4 Std. Theorie + 1 x 4 Std. / 1 x 8 Std. praktische Übungen]</t>
  </si>
  <si>
    <t>Da dieses Modul sehr praxisorientiert ist, kann es in 8-Stunden-Blöcken abgehalten werden. Eine dieser Einheiten (4 oder 8 Stunden) kann für praktische Übungen genutzt werden. [1 x 8 Std. / 1 x 4 Std. Theorie + 1 x 4 Std. praktische Übungen</t>
  </si>
  <si>
    <t>Da dieses Modul sehr praxisorientiert ist, kann es in 8-Stunden-Blöcken abgehalten werden. [2 x 8 Std. oder 1 x 8 Std. + 1 x 4 Std. oder 3–4 x 4 Std. praktische Arbeit]</t>
  </si>
  <si>
    <t>Da dieses Modul sehr praxisorientiert ist, kann es in 8-Stunden-Blöcken abgehalten werden. [1 x 8 Std. oder 2–3 x 4 Std. praktische Arbeit]</t>
  </si>
  <si>
    <t>Da dieses Modul sehr praxisorientiert ist, kann es in 8-Stunden-Blöcken abgehalten werden. [2 x 8 Std. oder 3–5 x 4 Std. praktische Arbeit]</t>
  </si>
  <si>
    <t>Da die Auszubildenden ihre Präsentationen selbst erstellen, ist es sinnvoll, zwei Unterrichtseinheiten dafür vorzusehen. In der ersten erstellen sie die Präsentation, in der zweiten wird sie vorgetragen. (1–2 x 4 Std. / 1 x 8 Std. Theorie/Erstellung der Präsentation + 1 x 4 Std. Vortrag)</t>
  </si>
  <si>
    <t>Aufgrund seiner Bedeutung und Komplexität sollte dieses Modul in Einheiten von maximal 4 Stunden abgehalten werden. [3–6 x 4 Stunden Theorie]</t>
  </si>
  <si>
    <t>Aufgrund seiner Bedeutung und Komplexität sollte dieses Modul in Einheiten von maximal 4 Stunden abgehalten werden. [3–4 x 4 Stunden Theorie]</t>
  </si>
  <si>
    <t>Da dieses Modul größtenteils aus praktischen Übungen und nur wenigen theoretischen Inhalten besteht, kann es in 8-stündigen Einheiten absolviert werden. [2–4 x 8 Stunden praktische Übungen]</t>
  </si>
  <si>
    <t>Da dieses Modul größtenteils aus praktischen Übungen und nur wenigen theoretischen Inhalten besteht, kann es in 8-stündigen Einheiten absolviert werden. [1 x 8 Std. oder 1 x 8 Std. + 1 x 4 Std. oder 2–3 x 4 Std. praktische Übungen]</t>
  </si>
  <si>
    <t>Aufgrund seiner Komplexität sollte dieses Modul in Einheiten von maximal 4 Stunden abgehalten werden. [4–6 x 4 Stunden Theorie]</t>
  </si>
  <si>
    <t>Da dieses Modul größtenteils aus praktischen Übungen und nur wenigen theoretischen Inhalten besteht, kann es in 8-stündigen Einheiten absolviert werden. (2 x 8 Std. oder 1 x 8 Std. + 1 x 4 Std. praktische Übungen)</t>
  </si>
  <si>
    <t>Aufgrund seiner Komplexität sollte dieses Modul in Einheiten von maximal 4 Stunden abgehalten werden. [3–4 x 4 Stunden Theorie]</t>
  </si>
  <si>
    <t>Da es sich um selbstständiges Arbeiten handelt, kann es entweder in 8-Stunden-Blöcken oder nach eigenem Zeitplan durchgeführt werden. [3 x 8 Stunden praktische Arbeit]</t>
  </si>
  <si>
    <t>Da dieses Modul ausschließlich aus praktischen Übungen und keinen theoretischen Inhalten besteht, kann es in 8-stündigen Einheiten absolviert werden. [1 x 8 Std. oder 1 x 8 Std. + 1 x 4 Std. oder 2–3 x 4 Std. praktische Übungen]</t>
  </si>
  <si>
    <t>Jänner</t>
  </si>
  <si>
    <t>Februar</t>
  </si>
  <si>
    <t>März</t>
  </si>
  <si>
    <t>Mai</t>
  </si>
  <si>
    <t>Juni</t>
  </si>
  <si>
    <t>Juli</t>
  </si>
  <si>
    <t>Oktober</t>
  </si>
  <si>
    <t>Dezember</t>
  </si>
  <si>
    <t>Mo</t>
  </si>
  <si>
    <t>h/Monat</t>
  </si>
  <si>
    <t>Di</t>
  </si>
  <si>
    <t>Mi</t>
  </si>
  <si>
    <t>Do</t>
  </si>
  <si>
    <t>Sa</t>
  </si>
  <si>
    <t>So</t>
  </si>
  <si>
    <t>Fr 14:00 - 18:00, Sa 08:00 - 16:00</t>
  </si>
  <si>
    <t>Fr 13:00 - 19:00, Sa 08:00 - 18:00</t>
  </si>
  <si>
    <t>Fr</t>
  </si>
  <si>
    <t>Fr, 9. Jan.</t>
  </si>
  <si>
    <t>Mi, 7. Jan.</t>
  </si>
  <si>
    <t>Sa, 10. Jan.</t>
  </si>
  <si>
    <t>Do, 8. Jan.</t>
  </si>
  <si>
    <t>Di, 13. Jan.</t>
  </si>
  <si>
    <t>Fr, 16. Jan.</t>
  </si>
  <si>
    <t>Mi, 14. Jan.</t>
  </si>
  <si>
    <t>Sa, 17. Jan.</t>
  </si>
  <si>
    <t>Do, 15. Jan.</t>
  </si>
  <si>
    <t>Mo, 19. Jan.</t>
  </si>
  <si>
    <t>Di, 20. Jan.</t>
  </si>
  <si>
    <t>Sa, 24. Jan.</t>
  </si>
  <si>
    <t>Mo, 26. Jan.</t>
  </si>
  <si>
    <t>Sa, 31. Jan.</t>
  </si>
  <si>
    <t>Di, 27. Jan.</t>
  </si>
  <si>
    <t>Fr, 6. Feb.</t>
  </si>
  <si>
    <t>Mi, 28. Jan.</t>
  </si>
  <si>
    <t>Do, 29. Jan.</t>
  </si>
  <si>
    <t>Sa, 7. Feb.</t>
  </si>
  <si>
    <t>Fr, 30. Jan.</t>
  </si>
  <si>
    <t>Fr, 13. Feb.</t>
  </si>
  <si>
    <t>Sa, 14. Feb.</t>
  </si>
  <si>
    <t>Mi, 4. Feb.</t>
  </si>
  <si>
    <t>Fr, 20. Feb.</t>
  </si>
  <si>
    <t>Do, 5. Feb.</t>
  </si>
  <si>
    <t>Sa, 28. Feb.</t>
  </si>
  <si>
    <t>Mo, 9. Feb.</t>
  </si>
  <si>
    <t>Di, 10. Feb.</t>
  </si>
  <si>
    <t>Fr, 27. Feb.</t>
  </si>
  <si>
    <t>Mi, 11. Feb.</t>
  </si>
  <si>
    <t>Do, 12. Feb.</t>
  </si>
  <si>
    <t>Di, 17. Feb.</t>
  </si>
  <si>
    <t>Mi, 18. Feb.</t>
  </si>
  <si>
    <t>Do, 19. Feb.</t>
  </si>
  <si>
    <t>Di, 24. Feb.</t>
  </si>
  <si>
    <t>Mi, 25. Feb.</t>
  </si>
  <si>
    <t>Do, 26. Feb.</t>
  </si>
  <si>
    <t>Sa, 4. Apr.</t>
  </si>
  <si>
    <t>Fr, 10. Apr.</t>
  </si>
  <si>
    <t>Sa, 11. Apr.</t>
  </si>
  <si>
    <t>Fr, 17. Apr.</t>
  </si>
  <si>
    <t>Sa, 18. Apr.</t>
  </si>
  <si>
    <t>Sa, 25. Apr.</t>
  </si>
  <si>
    <t>Fr, 24. Apr.</t>
  </si>
  <si>
    <t>Fr, 7. Aug.</t>
  </si>
  <si>
    <t>Sa, 8. Aug.</t>
  </si>
  <si>
    <t>Fr, 14. Aug.</t>
  </si>
  <si>
    <t>Fr, 28. Aug.</t>
  </si>
  <si>
    <t>Sa, 29. Aug.</t>
  </si>
  <si>
    <t>Fr, 4. Sep.</t>
  </si>
  <si>
    <t>Sa, 5. Sep.</t>
  </si>
  <si>
    <t>Fr, 11. Sep.</t>
  </si>
  <si>
    <t>Sa, 12. Sep.</t>
  </si>
  <si>
    <t>Fr, 18. Sep.</t>
  </si>
  <si>
    <t>Sa, 19. Sep.</t>
  </si>
  <si>
    <t>Fr, 6. Nov.</t>
  </si>
  <si>
    <t>Sa, 7. Nov.</t>
  </si>
  <si>
    <t>Fr, 13. Nov.</t>
  </si>
  <si>
    <t>Sa, 14. Nov.</t>
  </si>
  <si>
    <t>Fr, 27. Nov.</t>
  </si>
  <si>
    <t>Sa, 28. Nov.</t>
  </si>
  <si>
    <t>Fr, 8. Jan.</t>
  </si>
  <si>
    <t>Sa, 9. Jan.</t>
  </si>
  <si>
    <t>Fr, 15. Jan.</t>
  </si>
  <si>
    <t>Sa, 16. Jan.</t>
  </si>
  <si>
    <t>Fr, 29. Jan.</t>
  </si>
  <si>
    <t>Sa, 30. Jan.</t>
  </si>
  <si>
    <t>Fr, 5. Feb.</t>
  </si>
  <si>
    <t>Sa, 6. Feb.</t>
  </si>
  <si>
    <t>Fr, 12. Feb.</t>
  </si>
  <si>
    <t>Sa, 13. Feb.</t>
  </si>
  <si>
    <t>Fr, 19. Feb.</t>
  </si>
  <si>
    <t>Sa, 20. Feb.</t>
  </si>
  <si>
    <t>Fr, 26. Feb.</t>
  </si>
  <si>
    <t>Sa, 27. Feb.</t>
  </si>
  <si>
    <t>Fr, 9. Apr.</t>
  </si>
  <si>
    <t>Sa, 10. Apr.</t>
  </si>
  <si>
    <t>Fr, 16. Apr.</t>
  </si>
  <si>
    <t>Sa, 17. Apr.</t>
  </si>
  <si>
    <t>Sa, 24. Apr.</t>
  </si>
  <si>
    <t>Fr, 30. Apr.</t>
  </si>
  <si>
    <t>Fr, 6. Aug.</t>
  </si>
  <si>
    <t>Sa, 7. Aug.</t>
  </si>
  <si>
    <t>Sa, 14. Aug.</t>
  </si>
  <si>
    <t>Fr, 13. Aug.</t>
  </si>
  <si>
    <t>Fr, 20. Aug.</t>
  </si>
  <si>
    <t>Fr, 27. Aug.</t>
  </si>
  <si>
    <t>Sa, 28. Aug.</t>
  </si>
  <si>
    <t>Sa, 4. Sep.</t>
  </si>
  <si>
    <t>Fr, 10. Sep.</t>
  </si>
  <si>
    <t>Sa, 11. Sep.</t>
  </si>
  <si>
    <t>Fr, 17. Sep.</t>
  </si>
  <si>
    <t>Sa, 18. Sep.</t>
  </si>
  <si>
    <t>Fr, 24. Sep.</t>
  </si>
  <si>
    <t>Sa, 25. Sep.</t>
  </si>
  <si>
    <t>Modell 1</t>
  </si>
  <si>
    <t>Modell 2</t>
  </si>
  <si>
    <t>Mehode 1</t>
  </si>
  <si>
    <t>Di bis Do 18:00 - 21:50</t>
  </si>
  <si>
    <t xml:space="preserve"> + 2x Mo und Fr 18:00 - 21:50</t>
  </si>
  <si>
    <t>Mo bis Fr 8:00 - 16:00</t>
  </si>
  <si>
    <t>Model 1 - Geblockt</t>
  </si>
  <si>
    <t>Model 2 - Abend</t>
  </si>
  <si>
    <t>Model 3 - Vollzeit</t>
  </si>
  <si>
    <t>Micro-Credential 1</t>
  </si>
  <si>
    <t>Micro-Credential 2</t>
  </si>
  <si>
    <t>Micro-Credential 3</t>
  </si>
  <si>
    <t>Micro-Credential 4</t>
  </si>
  <si>
    <t>Micro-Credential 5</t>
  </si>
  <si>
    <t>Micro-Credential 6</t>
  </si>
  <si>
    <t>Micro-Credential 7</t>
  </si>
  <si>
    <t>Micro-Credential 8</t>
  </si>
  <si>
    <t>Zeitplan</t>
  </si>
  <si>
    <t>Soll [h]</t>
  </si>
  <si>
    <t>Ist [h]</t>
  </si>
  <si>
    <t>Fr, 8. Mai</t>
  </si>
  <si>
    <t>Sa, 9. Mai</t>
  </si>
  <si>
    <t>Fr, 15. Mai</t>
  </si>
  <si>
    <t>Sa, 16. Mai</t>
  </si>
  <si>
    <t>Fr, 29. Mai</t>
  </si>
  <si>
    <t>Sa, 30. Mai</t>
  </si>
  <si>
    <t>Fr, 6. März</t>
  </si>
  <si>
    <t>Sa, 7. März</t>
  </si>
  <si>
    <t>Fr, 13. März</t>
  </si>
  <si>
    <t>Sa, 14. März</t>
  </si>
  <si>
    <t>Fr, 20. März</t>
  </si>
  <si>
    <t>Fr, 27. März</t>
  </si>
  <si>
    <t>Sa, 28. März</t>
  </si>
  <si>
    <t>Fr, 5. März</t>
  </si>
  <si>
    <t>Sa, 6. März</t>
  </si>
  <si>
    <t>Fr, 12. März</t>
  </si>
  <si>
    <t>Sa, 13. März</t>
  </si>
  <si>
    <t>Fr, 19. März</t>
  </si>
  <si>
    <t>Sa, 20. März</t>
  </si>
  <si>
    <t>Fr, 26. März</t>
  </si>
  <si>
    <t>Sa, 27. März</t>
  </si>
  <si>
    <t>Fr, 5. Juni</t>
  </si>
  <si>
    <t>Sa, 6. Juni</t>
  </si>
  <si>
    <t>Sa, 13. Juni</t>
  </si>
  <si>
    <t>Fr, 12. Juni</t>
  </si>
  <si>
    <t>Fr, 19. Juni</t>
  </si>
  <si>
    <t>Sa, 20. Juni</t>
  </si>
  <si>
    <t>Fr, 26. Juni</t>
  </si>
  <si>
    <t>Sa, 26. Juni</t>
  </si>
  <si>
    <t>Fr, 4. Juni</t>
  </si>
  <si>
    <t>Sa, 5. Juni</t>
  </si>
  <si>
    <t>Fr, 11. Juni</t>
  </si>
  <si>
    <t>Sa, 12. Juni</t>
  </si>
  <si>
    <t>Fr, 18. Juni</t>
  </si>
  <si>
    <t>Sa, 19. Juni</t>
  </si>
  <si>
    <t>Fr, 25. Juni</t>
  </si>
  <si>
    <t>Sa, 4. Juli</t>
  </si>
  <si>
    <t>Fr, 10. Juli</t>
  </si>
  <si>
    <t>Sa, 11. Juli</t>
  </si>
  <si>
    <t>Fr, 17. Juli</t>
  </si>
  <si>
    <t>Sa, 18. Juli</t>
  </si>
  <si>
    <t>Fr, 24. Juli</t>
  </si>
  <si>
    <t>Sa, 25. Juli</t>
  </si>
  <si>
    <t>Fr, 9. Juli</t>
  </si>
  <si>
    <t>Sa, 10. Juli</t>
  </si>
  <si>
    <t>Fr, 16. Juli</t>
  </si>
  <si>
    <t>Sa, 17. Juli</t>
  </si>
  <si>
    <t>Sa, 24. Juli</t>
  </si>
  <si>
    <t>Fr, 30. Juli</t>
  </si>
  <si>
    <t>Fr, 9. Okt.</t>
  </si>
  <si>
    <t>Sa, 10. Okt.</t>
  </si>
  <si>
    <t>Fr, 16. Okt.</t>
  </si>
  <si>
    <t>Sa, 17. Okt.</t>
  </si>
  <si>
    <t>Sa, 24. Okt.</t>
  </si>
  <si>
    <t>Fr, 30. Okt.</t>
  </si>
  <si>
    <t>Fr, 8. Okt.</t>
  </si>
  <si>
    <t>Sa, 9. Okt.</t>
  </si>
  <si>
    <t>Fr, 4. Dez.</t>
  </si>
  <si>
    <t>Sa, 5. Dez.</t>
  </si>
  <si>
    <t>Fr, 11. Dez.</t>
  </si>
  <si>
    <t>Sa, 12. Dez.</t>
  </si>
  <si>
    <t>Fr, 18. Dez.</t>
  </si>
  <si>
    <t>Sa, 19. Dez.</t>
  </si>
  <si>
    <t>Fr, 7. Mai</t>
  </si>
  <si>
    <t>Sa, 8. Mai</t>
  </si>
  <si>
    <t>Fr, 14. Mai</t>
  </si>
  <si>
    <t>Sa, 15. Mai</t>
  </si>
  <si>
    <t>Sa, 22. Mai</t>
  </si>
  <si>
    <t>Fr, 21. Mai</t>
  </si>
  <si>
    <t>Fr, 23. Apr.</t>
  </si>
  <si>
    <t>Sa, 3. Apr.</t>
  </si>
  <si>
    <t>Fr, 2. Apr.</t>
  </si>
  <si>
    <t>Sa, 3. Juli</t>
  </si>
  <si>
    <t>Fr, 2. Juli</t>
  </si>
  <si>
    <t>Fr, 23. Juli</t>
  </si>
  <si>
    <t>Sa, 31. Juli</t>
  </si>
  <si>
    <t>Sa, 21. Aug.</t>
  </si>
  <si>
    <t>Fr, 3. Sep.</t>
  </si>
  <si>
    <t>Fr, 1. Okt.</t>
  </si>
  <si>
    <t>Sa, 2. Okt.</t>
  </si>
  <si>
    <t>Sa, 23. Jan.</t>
  </si>
  <si>
    <t>Fr, 22. Jan.</t>
  </si>
  <si>
    <t>Sa, 2. Jan.</t>
  </si>
  <si>
    <t>Sa, 22. Nov.</t>
  </si>
  <si>
    <t>Fr, 21. Nov.</t>
  </si>
  <si>
    <t>Sa, 31. Okt.</t>
  </si>
  <si>
    <t>Fr, 23. Okt.</t>
  </si>
  <si>
    <t>Sa, 3. Okt.</t>
  </si>
  <si>
    <t>Fr, 2. Okt.</t>
  </si>
  <si>
    <t>Sa, 22. Aug.</t>
  </si>
  <si>
    <t>Fr, 21. Aug.</t>
  </si>
  <si>
    <t>Sa, 1. Aug.</t>
  </si>
  <si>
    <t>Fr, 31. Juli</t>
  </si>
  <si>
    <t>Fr, 3. Juli</t>
  </si>
  <si>
    <t>Sa, 23. Mai</t>
  </si>
  <si>
    <t>Fr, 22. Mai</t>
  </si>
  <si>
    <t>Fr, 3. Apr.</t>
  </si>
  <si>
    <t>Sa, 21. März</t>
  </si>
  <si>
    <t>Sa, 21. Feb.</t>
  </si>
  <si>
    <t>Fr, 23. Jan.</t>
  </si>
  <si>
    <t>Mi, 21. Jan.</t>
  </si>
  <si>
    <t>Do, 22. Jan.</t>
  </si>
  <si>
    <t>Di, 3. Feb.</t>
  </si>
  <si>
    <t>Neujahr</t>
  </si>
  <si>
    <t>Heilige drei Könige</t>
  </si>
  <si>
    <t>Ostersonntag</t>
  </si>
  <si>
    <t>Ostermontag</t>
  </si>
  <si>
    <t>Staatsfeiertag</t>
  </si>
  <si>
    <t>Fronleichnam</t>
  </si>
  <si>
    <t>Christi Himmelfahrt</t>
  </si>
  <si>
    <t>Pfingstsonntag</t>
  </si>
  <si>
    <t>Pfingstmontag</t>
  </si>
  <si>
    <t>Mariä Himmelfahrt</t>
  </si>
  <si>
    <t>Nationalfeiertag</t>
  </si>
  <si>
    <t>Mariä Empfängnis</t>
  </si>
  <si>
    <t>Christtag</t>
  </si>
  <si>
    <t>Stefanitag</t>
  </si>
  <si>
    <t>Heilige Drei Könige</t>
  </si>
  <si>
    <t>Micro-Credential 9 (ZT)</t>
  </si>
  <si>
    <t>Micro-Credential 10 (ZT)</t>
  </si>
  <si>
    <t>Datum</t>
  </si>
  <si>
    <t>Zeit</t>
  </si>
  <si>
    <t>Std.</t>
  </si>
  <si>
    <t>Ausbilder</t>
  </si>
  <si>
    <t>Trainingsmethoden</t>
  </si>
  <si>
    <t>Ort</t>
  </si>
  <si>
    <t>Raum</t>
  </si>
  <si>
    <t>Standort</t>
  </si>
  <si>
    <t>Benötigtes Equipment</t>
  </si>
  <si>
    <t>Zusätzliche Informationen</t>
  </si>
  <si>
    <t>Ausbilder 1</t>
  </si>
  <si>
    <t>Ausbilder 2</t>
  </si>
  <si>
    <t>Ausbilder 3</t>
  </si>
  <si>
    <t>Lehrer (BS) 1</t>
  </si>
  <si>
    <t>Lehrer (BS) 2</t>
  </si>
  <si>
    <t>Unternehmen</t>
  </si>
  <si>
    <t>Berufsschule</t>
  </si>
  <si>
    <t>Unternehmen/Berufsschule</t>
  </si>
  <si>
    <t>Produktionshalle 1</t>
  </si>
  <si>
    <t>Produktionshalle 2</t>
  </si>
  <si>
    <t>Trainingswerkstätte</t>
  </si>
  <si>
    <t>Trainingsbaustelle</t>
  </si>
  <si>
    <t>Baustelle</t>
  </si>
  <si>
    <t>Metallwerkstätte</t>
  </si>
  <si>
    <t>Fr, 30. Jan</t>
  </si>
  <si>
    <r>
      <t xml:space="preserve">Frontalunterricht + </t>
    </r>
    <r>
      <rPr>
        <sz val="11"/>
        <color rgb="FFC00000"/>
        <rFont val="Arial"/>
        <family val="2"/>
      </rPr>
      <t>Rechercheaufgabe für Auszubildende</t>
    </r>
  </si>
  <si>
    <t>Frontalunterricht</t>
  </si>
  <si>
    <t>Projekt</t>
  </si>
  <si>
    <t>Praxisorientierter Unterricht</t>
  </si>
  <si>
    <t xml:space="preserve">Unternehmen </t>
  </si>
  <si>
    <t>Keine Ausrüstung erforderlich</t>
  </si>
  <si>
    <t>Einführung + Führung durch Unternehmen</t>
  </si>
  <si>
    <t>PCs oder Laptops für Auszubildende</t>
  </si>
  <si>
    <t>Erstellung einer Forschungsaufgabe, die von den Auszubildenden zu bearbeiten und einzureichen ist (Grundlage für die Bewertung)</t>
  </si>
  <si>
    <t>Hier geht es hauptsächlich um Gesetze und Vorschriften; um es interessanter zu gestalten, wird der Stoff so praxisnah wie möglich vermittelt</t>
  </si>
  <si>
    <t>Die Auszubildenden erhalten die Aufgabe, ein Unternehmen zu gründen, und müssen herausfinden, was dafür erforderlich ist, eine Bilanz erstellen usw.</t>
  </si>
  <si>
    <t>Beschreibung</t>
  </si>
  <si>
    <t>Einführung in die Ausbildung, den Ausbildungsbetrieb, die Berufsschule, das Berufsbild sowie typische Tätigkeiten und Weiterbildungsmöglichkeiten</t>
  </si>
  <si>
    <t>Überblick über das Unternehmen einschließlich Abteilungen und Ansprechpartner im Unternehmen</t>
  </si>
  <si>
    <t>Rechte und Pflichten von Arbeitgeber und Arbeitnehmer (Auszubildender) + wie man solche Informationen recherchiert</t>
  </si>
  <si>
    <t>Gesetze, Normen (national und international) und Richtlinien im Holzbau wie Bauvorschriften, Sicherheitsrichtlinien und mehr</t>
  </si>
  <si>
    <t>Vorschriften, Normen, Prüfverfahren und Institutionen im Holzbau (Brandschutz, Wärmedämmung, Akustik, Feuchtigkeitsschutz)</t>
  </si>
  <si>
    <t>Normen, Vorschriften und Gesetze für die Baustelle mit Schwerpunkt auf der Sicherheit auf der Baustelle (potenzielle Gefahren, sicherer Umgang mit Maschinen, Brandschutz, Verhalten im Notfall)</t>
  </si>
  <si>
    <t>Grundlagen der Beschaffung, Arbeits- und Prozessplanung + Projekt für Auszubildende zur Teamarbeit</t>
  </si>
  <si>
    <t>Zusammenhänge zwischen Logistik, Arbeitsmedizin, Sicherheit und anderen Gewerken</t>
  </si>
  <si>
    <t>Wirtschaftliche Kompetenzen wie Zahlungsabwicklung, Bankgeschäfte, fundierte finanzielle Entscheidungen, Steuern, Spar- und Finanzierungsformen sowie Wohnungswesen</t>
  </si>
  <si>
    <t>Verwaltung von Verträgen und anderen Dokumenten, richtige Reaktion auf Vertragsunregelmäßigkeiten, Durchführung von Kosten-Nutzen-Vergleichen und Abschluss von Versicherungsverträgen</t>
  </si>
  <si>
    <t>Gründung und Führung eines Unternehmens sowie alle relevanten Schritte einschließlich Buchhaltung, Jahresabschlüsse, Kalkulationen, Steuern,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</si>
</sst>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b/>
      <sz val="11"/>
      <color theme="1"/>
      <name val="Arial"/>
      <family val="2"/>
    </font>
    <font>
      <sz val="8"/>
      <name val="Arial"/>
      <family val="2"/>
    </font>
    <font>
      <sz val="11"/>
      <name val="Arial"/>
      <family val="2"/>
    </font>
    <font>
      <b/>
      <sz val="11"/>
      <name val="Arial"/>
      <family val="2"/>
    </font>
    <font>
      <sz val="10"/>
      <name val="Arial"/>
      <family val="2"/>
    </font>
    <font>
      <b/>
      <sz val="14"/>
      <name val="Arial"/>
      <family val="2"/>
    </font>
    <font>
      <sz val="7"/>
      <name val="Arial"/>
      <family val="2"/>
    </font>
    <font>
      <sz val="11"/>
      <color rgb="FFFF0000"/>
      <name val="Arial"/>
      <family val="2"/>
    </font>
    <font>
      <i/>
      <sz val="11"/>
      <name val="Arial"/>
      <family val="2"/>
    </font>
    <font>
      <b/>
      <i/>
      <sz val="11"/>
      <name val="Arial"/>
      <family val="2"/>
    </font>
    <font>
      <sz val="11"/>
      <color rgb="FF00B050"/>
      <name val="Arial"/>
      <family val="2"/>
    </font>
    <font>
      <sz val="11"/>
      <color rgb="FFC00000"/>
      <name val="Arial"/>
      <family val="2"/>
    </font>
    <font>
      <sz val="11"/>
      <color theme="8"/>
      <name val="Arial"/>
      <family val="2"/>
    </font>
    <font>
      <sz val="11"/>
      <color theme="7"/>
      <name val="Arial"/>
      <family val="2"/>
    </font>
    <font>
      <b/>
      <sz val="14"/>
      <color rgb="FFC5192D"/>
      <name val="Arial"/>
      <family val="2"/>
    </font>
    <font>
      <b/>
      <sz val="12"/>
      <color rgb="FF3F7E44"/>
      <name val="Arial"/>
      <family val="2"/>
    </font>
  </fonts>
  <fills count="15">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33CCCC"/>
        <bgColor indexed="64"/>
      </patternFill>
    </fill>
    <fill>
      <patternFill patternType="solid">
        <fgColor rgb="FFCCFFCC"/>
        <bgColor indexed="64"/>
      </patternFill>
    </fill>
    <fill>
      <patternFill patternType="solid">
        <fgColor rgb="FF99CC00"/>
        <bgColor indexed="64"/>
      </patternFill>
    </fill>
    <fill>
      <patternFill patternType="solid">
        <fgColor rgb="FFFFFF99"/>
        <bgColor indexed="64"/>
      </patternFill>
    </fill>
    <fill>
      <patternFill patternType="solid">
        <fgColor rgb="FFFFCC00"/>
        <bgColor indexed="64"/>
      </patternFill>
    </fill>
    <fill>
      <patternFill patternType="solid">
        <fgColor rgb="FFFF9933"/>
        <bgColor indexed="64"/>
      </patternFill>
    </fill>
    <fill>
      <patternFill patternType="solid">
        <fgColor rgb="FFFF6600"/>
        <bgColor indexed="64"/>
      </patternFill>
    </fill>
    <fill>
      <patternFill patternType="solid">
        <fgColor rgb="FFFF7C80"/>
        <bgColor indexed="64"/>
      </patternFill>
    </fill>
    <fill>
      <patternFill patternType="solid">
        <fgColor rgb="FFCC99FF"/>
        <bgColor indexed="64"/>
      </patternFill>
    </fill>
    <fill>
      <patternFill patternType="solid">
        <fgColor rgb="FFCCCCFF"/>
        <bgColor indexed="64"/>
      </patternFill>
    </fill>
    <fill>
      <patternFill patternType="solid">
        <fgColor indexed="2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s>
  <cellStyleXfs count="2">
    <xf numFmtId="0" fontId="0" fillId="0" borderId="0"/>
    <xf numFmtId="0" fontId="5" fillId="0" borderId="0"/>
  </cellStyleXfs>
  <cellXfs count="367">
    <xf numFmtId="0" fontId="0" fillId="0" borderId="0" xfId="0"/>
    <xf numFmtId="0" fontId="0" fillId="0" borderId="0" xfId="0" applyAlignment="1">
      <alignment horizontal="center"/>
    </xf>
    <xf numFmtId="0" fontId="0" fillId="0" borderId="0" xfId="0" applyAlignment="1">
      <alignment horizontal="left"/>
    </xf>
    <xf numFmtId="49" fontId="0" fillId="0" borderId="0" xfId="0" applyNumberFormat="1" applyAlignment="1">
      <alignment horizontal="center"/>
    </xf>
    <xf numFmtId="0" fontId="3" fillId="0" borderId="0" xfId="0" applyFont="1"/>
    <xf numFmtId="0" fontId="1" fillId="0" borderId="0" xfId="0" applyFont="1" applyAlignment="1">
      <alignment horizontal="center"/>
    </xf>
    <xf numFmtId="49" fontId="1" fillId="0" borderId="0" xfId="0" applyNumberFormat="1" applyFont="1" applyAlignment="1">
      <alignment horizontal="center"/>
    </xf>
    <xf numFmtId="0" fontId="0" fillId="0" borderId="0" xfId="0" applyAlignment="1">
      <alignment vertical="center"/>
    </xf>
    <xf numFmtId="0" fontId="1" fillId="0" borderId="0" xfId="0" applyFont="1"/>
    <xf numFmtId="0" fontId="4" fillId="2" borderId="2" xfId="0" applyFont="1" applyFill="1" applyBorder="1" applyAlignment="1">
      <alignment horizontal="center" vertical="center"/>
    </xf>
    <xf numFmtId="0" fontId="4" fillId="2" borderId="3" xfId="0" applyFont="1" applyFill="1" applyBorder="1" applyAlignment="1">
      <alignment vertical="center"/>
    </xf>
    <xf numFmtId="0" fontId="7" fillId="2" borderId="3" xfId="0" applyFont="1" applyFill="1" applyBorder="1" applyAlignment="1">
      <alignment horizontal="left" vertical="center" wrapText="1"/>
    </xf>
    <xf numFmtId="0" fontId="2" fillId="2" borderId="4" xfId="0" applyFont="1" applyFill="1" applyBorder="1" applyAlignment="1">
      <alignment horizontal="right" vertical="center"/>
    </xf>
    <xf numFmtId="0" fontId="4" fillId="3" borderId="2" xfId="0" applyFont="1" applyFill="1" applyBorder="1" applyAlignment="1">
      <alignment horizontal="center" vertical="center"/>
    </xf>
    <xf numFmtId="0" fontId="4" fillId="3" borderId="3" xfId="0" applyFont="1" applyFill="1" applyBorder="1" applyAlignment="1">
      <alignment vertical="center"/>
    </xf>
    <xf numFmtId="0" fontId="4" fillId="4" borderId="2" xfId="0" applyFont="1" applyFill="1" applyBorder="1" applyAlignment="1">
      <alignment horizontal="center" vertical="center"/>
    </xf>
    <xf numFmtId="0" fontId="4" fillId="4" borderId="3" xfId="0" applyFont="1" applyFill="1" applyBorder="1" applyAlignment="1">
      <alignment vertical="center"/>
    </xf>
    <xf numFmtId="0" fontId="7" fillId="4" borderId="3"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vertical="center"/>
    </xf>
    <xf numFmtId="0" fontId="7" fillId="0" borderId="3" xfId="0" applyFont="1" applyBorder="1" applyAlignment="1">
      <alignment horizontal="left" vertical="center" wrapText="1"/>
    </xf>
    <xf numFmtId="0" fontId="4" fillId="6" borderId="2" xfId="0" applyFont="1" applyFill="1" applyBorder="1" applyAlignment="1">
      <alignment horizontal="center" vertical="center"/>
    </xf>
    <xf numFmtId="0" fontId="4" fillId="6" borderId="3" xfId="0" applyFont="1" applyFill="1" applyBorder="1" applyAlignment="1">
      <alignment vertical="center"/>
    </xf>
    <xf numFmtId="0" fontId="7" fillId="6" borderId="3" xfId="0" applyFont="1" applyFill="1" applyBorder="1" applyAlignment="1">
      <alignment horizontal="left" vertical="center" wrapText="1"/>
    </xf>
    <xf numFmtId="0" fontId="2" fillId="0" borderId="4" xfId="0" applyFont="1" applyBorder="1" applyAlignment="1">
      <alignment horizontal="right" vertical="center"/>
    </xf>
    <xf numFmtId="0" fontId="4" fillId="9" borderId="2" xfId="0" applyFont="1" applyFill="1" applyBorder="1" applyAlignment="1">
      <alignment horizontal="center" vertical="center"/>
    </xf>
    <xf numFmtId="0" fontId="4" fillId="9" borderId="3" xfId="0" applyFont="1" applyFill="1" applyBorder="1" applyAlignment="1">
      <alignment vertical="center"/>
    </xf>
    <xf numFmtId="0" fontId="4" fillId="12" borderId="2" xfId="0" applyFont="1" applyFill="1" applyBorder="1" applyAlignment="1">
      <alignment horizontal="center" vertical="center"/>
    </xf>
    <xf numFmtId="0" fontId="4" fillId="12" borderId="3" xfId="0" applyFont="1" applyFill="1" applyBorder="1" applyAlignment="1">
      <alignment vertical="center"/>
    </xf>
    <xf numFmtId="0" fontId="4" fillId="11" borderId="2" xfId="0" applyFont="1" applyFill="1" applyBorder="1" applyAlignment="1">
      <alignment horizontal="center" vertical="center"/>
    </xf>
    <xf numFmtId="0" fontId="4" fillId="11" borderId="3" xfId="0" applyFont="1" applyFill="1" applyBorder="1" applyAlignment="1">
      <alignment vertical="center"/>
    </xf>
    <xf numFmtId="0" fontId="4" fillId="5" borderId="2" xfId="0" applyFont="1" applyFill="1" applyBorder="1" applyAlignment="1">
      <alignment horizontal="center" vertical="center"/>
    </xf>
    <xf numFmtId="0" fontId="4" fillId="5" borderId="3" xfId="0" applyFont="1" applyFill="1" applyBorder="1" applyAlignment="1">
      <alignment vertical="center"/>
    </xf>
    <xf numFmtId="0" fontId="7" fillId="5" borderId="3" xfId="0" applyFont="1" applyFill="1" applyBorder="1" applyAlignment="1">
      <alignment horizontal="left" vertical="center" wrapText="1"/>
    </xf>
    <xf numFmtId="0" fontId="4" fillId="7" borderId="2" xfId="0" applyFont="1" applyFill="1" applyBorder="1" applyAlignment="1">
      <alignment horizontal="center" vertical="center"/>
    </xf>
    <xf numFmtId="0" fontId="4" fillId="7" borderId="3" xfId="0" applyFont="1" applyFill="1" applyBorder="1" applyAlignment="1">
      <alignment vertical="center"/>
    </xf>
    <xf numFmtId="0" fontId="4" fillId="8" borderId="2" xfId="0" applyFont="1" applyFill="1" applyBorder="1" applyAlignment="1">
      <alignment horizontal="center" vertical="center"/>
    </xf>
    <xf numFmtId="0" fontId="4" fillId="8" borderId="3" xfId="0" applyFont="1" applyFill="1" applyBorder="1" applyAlignment="1">
      <alignment vertical="center"/>
    </xf>
    <xf numFmtId="0" fontId="4" fillId="10" borderId="2" xfId="0" applyFont="1" applyFill="1" applyBorder="1" applyAlignment="1">
      <alignment horizontal="center" vertical="center"/>
    </xf>
    <xf numFmtId="0" fontId="4" fillId="10" borderId="3" xfId="0" applyFont="1" applyFill="1" applyBorder="1" applyAlignment="1">
      <alignment vertical="center"/>
    </xf>
    <xf numFmtId="0" fontId="4" fillId="13" borderId="2" xfId="0" applyFont="1" applyFill="1" applyBorder="1" applyAlignment="1">
      <alignment horizontal="center" vertical="center"/>
    </xf>
    <xf numFmtId="0" fontId="4" fillId="13" borderId="3" xfId="0" applyFont="1" applyFill="1" applyBorder="1" applyAlignment="1">
      <alignment vertical="center"/>
    </xf>
    <xf numFmtId="0" fontId="2" fillId="5" borderId="4" xfId="0" applyFont="1" applyFill="1" applyBorder="1" applyAlignment="1">
      <alignment horizontal="right" vertical="center"/>
    </xf>
    <xf numFmtId="0" fontId="7"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vertical="center"/>
    </xf>
    <xf numFmtId="0" fontId="2" fillId="6" borderId="4" xfId="0" applyFont="1" applyFill="1" applyBorder="1" applyAlignment="1">
      <alignment horizontal="right" vertical="center"/>
    </xf>
    <xf numFmtId="0" fontId="3" fillId="14" borderId="6" xfId="0" applyFont="1" applyFill="1" applyBorder="1" applyAlignment="1">
      <alignment horizontal="center" vertical="center"/>
    </xf>
    <xf numFmtId="0" fontId="3" fillId="14" borderId="5" xfId="0" applyFont="1" applyFill="1" applyBorder="1" applyAlignment="1">
      <alignment vertical="center"/>
    </xf>
    <xf numFmtId="0" fontId="3" fillId="14" borderId="8" xfId="0" applyFont="1" applyFill="1" applyBorder="1" applyAlignment="1">
      <alignment horizontal="center" vertical="center"/>
    </xf>
    <xf numFmtId="0" fontId="3" fillId="14" borderId="0" xfId="0" applyFont="1" applyFill="1" applyAlignment="1">
      <alignment vertical="center"/>
    </xf>
    <xf numFmtId="0" fontId="3" fillId="14" borderId="10" xfId="0" applyFont="1" applyFill="1" applyBorder="1" applyAlignment="1">
      <alignment horizontal="center" vertical="center"/>
    </xf>
    <xf numFmtId="0" fontId="3" fillId="14" borderId="11" xfId="0" applyFont="1" applyFill="1" applyBorder="1" applyAlignment="1">
      <alignment vertical="center"/>
    </xf>
    <xf numFmtId="0" fontId="3" fillId="14" borderId="2" xfId="0" applyFont="1" applyFill="1" applyBorder="1" applyAlignment="1">
      <alignment horizontal="center" vertical="center"/>
    </xf>
    <xf numFmtId="0" fontId="3" fillId="14" borderId="3" xfId="0" applyFont="1" applyFill="1" applyBorder="1" applyAlignment="1">
      <alignment vertical="center"/>
    </xf>
    <xf numFmtId="0" fontId="0" fillId="0" borderId="18" xfId="0" applyBorder="1" applyAlignment="1">
      <alignment horizontal="center" vertical="center"/>
    </xf>
    <xf numFmtId="0" fontId="0" fillId="0" borderId="18" xfId="0" applyBorder="1"/>
    <xf numFmtId="1" fontId="0" fillId="0" borderId="18" xfId="0" applyNumberFormat="1" applyBorder="1"/>
    <xf numFmtId="0" fontId="0" fillId="0" borderId="19" xfId="0" applyBorder="1"/>
    <xf numFmtId="0" fontId="0" fillId="0" borderId="21" xfId="0" applyBorder="1"/>
    <xf numFmtId="0" fontId="0" fillId="0" borderId="18" xfId="0" applyBorder="1" applyAlignment="1">
      <alignment horizontal="left"/>
    </xf>
    <xf numFmtId="0" fontId="0" fillId="0" borderId="15" xfId="0" applyBorder="1"/>
    <xf numFmtId="0" fontId="0" fillId="0" borderId="16" xfId="0" applyBorder="1"/>
    <xf numFmtId="0" fontId="0" fillId="0" borderId="23" xfId="0" applyBorder="1" applyAlignment="1">
      <alignment horizontal="center"/>
    </xf>
    <xf numFmtId="0" fontId="0" fillId="0" borderId="24" xfId="0" applyBorder="1"/>
    <xf numFmtId="0" fontId="0" fillId="0" borderId="13" xfId="0" applyBorder="1" applyAlignment="1">
      <alignment horizontal="center"/>
    </xf>
    <xf numFmtId="1" fontId="0" fillId="0" borderId="0" xfId="0" applyNumberFormat="1"/>
    <xf numFmtId="1" fontId="0" fillId="0" borderId="0" xfId="0" applyNumberFormat="1" applyAlignment="1">
      <alignment horizontal="right"/>
    </xf>
    <xf numFmtId="0" fontId="0" fillId="0" borderId="22" xfId="0" applyBorder="1" applyAlignment="1">
      <alignment horizontal="center" vertical="center"/>
    </xf>
    <xf numFmtId="0" fontId="8" fillId="0" borderId="3" xfId="0" applyFont="1" applyBorder="1" applyAlignment="1">
      <alignment horizontal="right" vertical="center" wrapText="1"/>
    </xf>
    <xf numFmtId="0" fontId="0" fillId="0" borderId="22" xfId="0" applyBorder="1" applyAlignment="1">
      <alignment horizontal="center"/>
    </xf>
    <xf numFmtId="0" fontId="2" fillId="4" borderId="4" xfId="0" applyFont="1" applyFill="1" applyBorder="1" applyAlignment="1">
      <alignment horizontal="right" vertical="center"/>
    </xf>
    <xf numFmtId="0" fontId="0" fillId="0" borderId="25" xfId="0" applyBorder="1"/>
    <xf numFmtId="0" fontId="0" fillId="0" borderId="11" xfId="0" applyBorder="1"/>
    <xf numFmtId="0" fontId="9" fillId="0" borderId="0" xfId="0" applyFont="1" applyAlignment="1">
      <alignment horizontal="center"/>
    </xf>
    <xf numFmtId="0" fontId="9" fillId="0" borderId="0" xfId="0" applyFont="1" applyAlignment="1">
      <alignment horizontal="left"/>
    </xf>
    <xf numFmtId="0" fontId="7"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6" xfId="0" applyBorder="1" applyAlignment="1">
      <alignment horizontal="center"/>
    </xf>
    <xf numFmtId="0" fontId="0" fillId="0" borderId="24"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26" xfId="0" applyBorder="1" applyAlignment="1">
      <alignment horizontal="center"/>
    </xf>
    <xf numFmtId="0" fontId="0" fillId="0" borderId="13" xfId="0" applyBorder="1" applyAlignment="1">
      <alignment horizontal="center" vertical="center"/>
    </xf>
    <xf numFmtId="0" fontId="0" fillId="0" borderId="28" xfId="0" applyBorder="1" applyAlignment="1">
      <alignment horizontal="center"/>
    </xf>
    <xf numFmtId="0" fontId="0" fillId="0" borderId="27" xfId="0" applyBorder="1" applyAlignment="1">
      <alignment horizontal="center"/>
    </xf>
    <xf numFmtId="0" fontId="0" fillId="0" borderId="15"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17" xfId="0" applyBorder="1" applyAlignment="1">
      <alignment horizontal="left"/>
    </xf>
    <xf numFmtId="0" fontId="0" fillId="0" borderId="22" xfId="0" applyBorder="1" applyAlignment="1">
      <alignment horizontal="left"/>
    </xf>
    <xf numFmtId="0" fontId="0" fillId="0" borderId="5" xfId="0" applyBorder="1"/>
    <xf numFmtId="0" fontId="0" fillId="0" borderId="14"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vertical="center" wrapText="1"/>
    </xf>
    <xf numFmtId="0" fontId="0" fillId="0" borderId="26" xfId="0" applyBorder="1" applyAlignment="1">
      <alignment wrapText="1"/>
    </xf>
    <xf numFmtId="0" fontId="0" fillId="0" borderId="28" xfId="0" applyBorder="1" applyAlignment="1">
      <alignment wrapText="1"/>
    </xf>
    <xf numFmtId="0" fontId="0" fillId="0" borderId="27" xfId="0" applyBorder="1" applyAlignment="1">
      <alignment wrapText="1"/>
    </xf>
    <xf numFmtId="0" fontId="0" fillId="0" borderId="23" xfId="0" applyBorder="1" applyAlignment="1">
      <alignment horizontal="left" vertical="center" wrapText="1"/>
    </xf>
    <xf numFmtId="0" fontId="0" fillId="0" borderId="13" xfId="0" applyBorder="1" applyAlignment="1">
      <alignment vertical="center" wrapText="1"/>
    </xf>
    <xf numFmtId="0" fontId="0" fillId="0" borderId="24" xfId="0" applyBorder="1" applyAlignment="1">
      <alignment horizontal="center" vertical="center"/>
    </xf>
    <xf numFmtId="0" fontId="0" fillId="0" borderId="13" xfId="0" applyBorder="1" applyAlignment="1">
      <alignment wrapText="1"/>
    </xf>
    <xf numFmtId="0" fontId="0" fillId="0" borderId="13" xfId="0" applyBorder="1" applyAlignment="1">
      <alignment horizontal="center" vertical="center" wrapText="1"/>
    </xf>
    <xf numFmtId="0" fontId="0" fillId="0" borderId="40" xfId="0" applyBorder="1" applyAlignment="1">
      <alignment horizontal="center" vertical="center"/>
    </xf>
    <xf numFmtId="0" fontId="0" fillId="0" borderId="38" xfId="0" applyBorder="1" applyAlignment="1">
      <alignment horizontal="center" vertical="center" wrapText="1"/>
    </xf>
    <xf numFmtId="0" fontId="0" fillId="0" borderId="38" xfId="0" applyBorder="1" applyAlignment="1">
      <alignment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34" xfId="0" applyBorder="1" applyAlignment="1">
      <alignment horizontal="center" vertical="center" wrapText="1"/>
    </xf>
    <xf numFmtId="0" fontId="0" fillId="0" borderId="34" xfId="0" applyBorder="1" applyAlignment="1">
      <alignment wrapText="1"/>
    </xf>
    <xf numFmtId="0" fontId="14" fillId="0" borderId="35" xfId="0" applyFont="1" applyBorder="1" applyAlignment="1">
      <alignment horizontal="left" vertical="center"/>
    </xf>
    <xf numFmtId="0" fontId="14" fillId="0" borderId="41" xfId="0" applyFont="1" applyBorder="1" applyAlignment="1">
      <alignment vertical="center"/>
    </xf>
    <xf numFmtId="0" fontId="14" fillId="0" borderId="37" xfId="0" applyFont="1" applyBorder="1" applyAlignment="1">
      <alignment horizontal="center" vertical="center"/>
    </xf>
    <xf numFmtId="0" fontId="14" fillId="0" borderId="22" xfId="0" applyFont="1" applyBorder="1" applyAlignment="1">
      <alignment horizontal="left" vertical="center"/>
    </xf>
    <xf numFmtId="0" fontId="14" fillId="0" borderId="32" xfId="0" applyFont="1" applyBorder="1" applyAlignment="1">
      <alignment vertical="center"/>
    </xf>
    <xf numFmtId="0" fontId="14" fillId="0" borderId="24" xfId="0" applyFont="1" applyBorder="1" applyAlignment="1">
      <alignment horizontal="center" vertical="center"/>
    </xf>
    <xf numFmtId="0" fontId="14" fillId="0" borderId="20" xfId="0" applyFont="1" applyBorder="1" applyAlignment="1">
      <alignment horizontal="left" vertical="center"/>
    </xf>
    <xf numFmtId="0" fontId="14" fillId="0" borderId="31" xfId="0" applyFont="1" applyBorder="1" applyAlignment="1">
      <alignment vertical="center"/>
    </xf>
    <xf numFmtId="0" fontId="14" fillId="0" borderId="21" xfId="0" applyFont="1" applyBorder="1" applyAlignment="1">
      <alignment horizontal="center" vertical="center"/>
    </xf>
    <xf numFmtId="0" fontId="14" fillId="0" borderId="39" xfId="0" applyFont="1" applyBorder="1" applyAlignment="1">
      <alignment horizontal="left" vertical="center"/>
    </xf>
    <xf numFmtId="0" fontId="14" fillId="0" borderId="1" xfId="0" applyFont="1" applyBorder="1" applyAlignment="1">
      <alignment vertical="center"/>
    </xf>
    <xf numFmtId="0" fontId="14" fillId="0" borderId="40" xfId="0" applyFont="1" applyBorder="1" applyAlignment="1">
      <alignment horizontal="center" vertical="center"/>
    </xf>
    <xf numFmtId="0" fontId="14" fillId="0" borderId="14" xfId="0" applyFont="1" applyBorder="1" applyAlignment="1">
      <alignment horizontal="left" vertical="center"/>
    </xf>
    <xf numFmtId="0" fontId="14" fillId="0" borderId="30" xfId="0" applyFont="1" applyBorder="1" applyAlignment="1">
      <alignment vertical="center"/>
    </xf>
    <xf numFmtId="0" fontId="14" fillId="0" borderId="16" xfId="0" applyFont="1" applyBorder="1" applyAlignment="1">
      <alignment horizontal="center" vertical="center"/>
    </xf>
    <xf numFmtId="0" fontId="14" fillId="0" borderId="17" xfId="0" applyFont="1" applyBorder="1" applyAlignment="1">
      <alignment horizontal="left" vertical="center"/>
    </xf>
    <xf numFmtId="0" fontId="14" fillId="0" borderId="29" xfId="0" applyFont="1" applyBorder="1" applyAlignment="1">
      <alignment vertical="center"/>
    </xf>
    <xf numFmtId="0" fontId="14" fillId="0" borderId="19" xfId="0" applyFont="1" applyBorder="1" applyAlignment="1">
      <alignment horizontal="center" vertical="center"/>
    </xf>
    <xf numFmtId="0" fontId="13" fillId="0" borderId="17" xfId="0" applyFont="1" applyBorder="1" applyAlignment="1">
      <alignment horizontal="left" vertical="center"/>
    </xf>
    <xf numFmtId="0" fontId="13" fillId="0" borderId="29" xfId="0" applyFont="1" applyBorder="1" applyAlignment="1">
      <alignment vertical="center"/>
    </xf>
    <xf numFmtId="0" fontId="13" fillId="0" borderId="19" xfId="0" applyFont="1" applyBorder="1" applyAlignment="1">
      <alignment horizontal="center" vertical="center"/>
    </xf>
    <xf numFmtId="0" fontId="13" fillId="0" borderId="20" xfId="0" applyFont="1" applyBorder="1" applyAlignment="1">
      <alignment horizontal="left" vertical="center"/>
    </xf>
    <xf numFmtId="0" fontId="13" fillId="0" borderId="31" xfId="0" applyFont="1" applyBorder="1" applyAlignment="1">
      <alignment vertical="center"/>
    </xf>
    <xf numFmtId="0" fontId="13" fillId="0" borderId="21" xfId="0" applyFont="1" applyBorder="1" applyAlignment="1">
      <alignment horizontal="center" vertical="center"/>
    </xf>
    <xf numFmtId="0" fontId="13" fillId="0" borderId="35" xfId="0" applyFont="1" applyBorder="1" applyAlignment="1">
      <alignment horizontal="left" vertical="center"/>
    </xf>
    <xf numFmtId="0" fontId="13" fillId="0" borderId="41" xfId="0" applyFont="1" applyBorder="1" applyAlignment="1">
      <alignment vertical="center"/>
    </xf>
    <xf numFmtId="0" fontId="13" fillId="0" borderId="37" xfId="0" applyFont="1" applyBorder="1" applyAlignment="1">
      <alignment horizontal="center" vertical="center"/>
    </xf>
    <xf numFmtId="0" fontId="13" fillId="0" borderId="14" xfId="0" applyFont="1" applyBorder="1" applyAlignment="1">
      <alignment horizontal="left" vertical="center"/>
    </xf>
    <xf numFmtId="0" fontId="13" fillId="0" borderId="30" xfId="0" applyFont="1" applyBorder="1" applyAlignment="1">
      <alignment vertical="center"/>
    </xf>
    <xf numFmtId="0" fontId="13" fillId="0" borderId="16" xfId="0" applyFont="1" applyBorder="1" applyAlignment="1">
      <alignment horizontal="center" vertical="center"/>
    </xf>
    <xf numFmtId="0" fontId="13" fillId="0" borderId="39" xfId="0" applyFont="1" applyBorder="1" applyAlignment="1">
      <alignment horizontal="left" vertical="center"/>
    </xf>
    <xf numFmtId="0" fontId="13" fillId="0" borderId="1" xfId="0" applyFont="1" applyBorder="1" applyAlignment="1">
      <alignment vertical="center"/>
    </xf>
    <xf numFmtId="0" fontId="13" fillId="0" borderId="40" xfId="0" applyFont="1" applyBorder="1" applyAlignment="1">
      <alignment horizontal="center" vertical="center"/>
    </xf>
    <xf numFmtId="0" fontId="12" fillId="0" borderId="38"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42" xfId="0" applyFont="1" applyBorder="1" applyAlignment="1">
      <alignment horizontal="center" vertical="center" wrapText="1"/>
    </xf>
    <xf numFmtId="0" fontId="1" fillId="0" borderId="17" xfId="0" applyFont="1" applyBorder="1" applyAlignment="1">
      <alignment horizontal="center" vertical="center"/>
    </xf>
    <xf numFmtId="0" fontId="1" fillId="0" borderId="29" xfId="0" applyFont="1" applyBorder="1" applyAlignment="1">
      <alignment horizontal="center" vertical="center"/>
    </xf>
    <xf numFmtId="0" fontId="1" fillId="0" borderId="19" xfId="0" applyFont="1" applyBorder="1" applyAlignment="1">
      <alignment horizontal="center" vertical="center"/>
    </xf>
    <xf numFmtId="0" fontId="1" fillId="0" borderId="33" xfId="0" applyFont="1" applyBorder="1" applyAlignment="1">
      <alignment horizontal="center" vertical="center"/>
    </xf>
    <xf numFmtId="0" fontId="0" fillId="0" borderId="0" xfId="0" applyAlignment="1">
      <alignment vertical="top" wrapText="1"/>
    </xf>
    <xf numFmtId="0" fontId="0" fillId="0" borderId="0" xfId="0" applyAlignment="1">
      <alignment vertical="top"/>
    </xf>
    <xf numFmtId="0" fontId="0" fillId="0" borderId="17" xfId="0" applyBorder="1" applyAlignment="1">
      <alignment horizontal="center"/>
    </xf>
    <xf numFmtId="0" fontId="0" fillId="0" borderId="18" xfId="0" applyBorder="1" applyAlignment="1">
      <alignment horizontal="center"/>
    </xf>
    <xf numFmtId="0" fontId="3" fillId="0" borderId="19" xfId="0" applyFont="1" applyBorder="1" applyAlignment="1">
      <alignment horizontal="center"/>
    </xf>
    <xf numFmtId="0" fontId="0" fillId="0" borderId="29" xfId="0" applyBorder="1" applyAlignment="1">
      <alignment horizontal="center"/>
    </xf>
    <xf numFmtId="0" fontId="1" fillId="0" borderId="22" xfId="0" applyFont="1" applyBorder="1" applyAlignment="1">
      <alignment horizontal="center"/>
    </xf>
    <xf numFmtId="49" fontId="1" fillId="0" borderId="13" xfId="0" applyNumberFormat="1" applyFont="1" applyBorder="1" applyAlignment="1">
      <alignment horizontal="center"/>
    </xf>
    <xf numFmtId="0" fontId="1" fillId="0" borderId="13" xfId="0" applyFont="1" applyBorder="1" applyAlignment="1">
      <alignment horizontal="left"/>
    </xf>
    <xf numFmtId="0" fontId="1" fillId="0" borderId="32" xfId="0" applyFont="1" applyBorder="1" applyAlignment="1">
      <alignment horizontal="center"/>
    </xf>
    <xf numFmtId="0" fontId="1" fillId="0" borderId="24" xfId="0" applyFont="1" applyBorder="1" applyAlignment="1">
      <alignment horizontal="center"/>
    </xf>
    <xf numFmtId="0" fontId="1" fillId="0" borderId="23" xfId="0" applyFont="1" applyBorder="1" applyAlignment="1">
      <alignment horizontal="center"/>
    </xf>
    <xf numFmtId="0" fontId="10" fillId="0" borderId="24" xfId="0" applyFont="1" applyBorder="1" applyAlignment="1">
      <alignment horizontal="center"/>
    </xf>
    <xf numFmtId="0" fontId="0" fillId="0" borderId="32" xfId="0" applyBorder="1" applyAlignment="1">
      <alignment horizontal="center"/>
    </xf>
    <xf numFmtId="0" fontId="1" fillId="0" borderId="13" xfId="0" applyFont="1" applyBorder="1"/>
    <xf numFmtId="0" fontId="9" fillId="0" borderId="24" xfId="0" applyFont="1" applyBorder="1" applyAlignment="1">
      <alignment horizontal="left"/>
    </xf>
    <xf numFmtId="0" fontId="9" fillId="0" borderId="23" xfId="0" applyFont="1" applyBorder="1" applyAlignment="1">
      <alignment horizontal="left"/>
    </xf>
    <xf numFmtId="0" fontId="0" fillId="0" borderId="17" xfId="0" applyBorder="1"/>
    <xf numFmtId="0" fontId="1" fillId="0" borderId="23" xfId="0" applyFont="1" applyBorder="1"/>
    <xf numFmtId="0" fontId="0" fillId="0" borderId="43" xfId="0" applyBorder="1" applyAlignment="1">
      <alignment horizontal="center"/>
    </xf>
    <xf numFmtId="49" fontId="0" fillId="0" borderId="44" xfId="0" applyNumberFormat="1" applyBorder="1" applyAlignment="1">
      <alignment horizontal="center"/>
    </xf>
    <xf numFmtId="0" fontId="0" fillId="0" borderId="44" xfId="0" applyBorder="1" applyAlignment="1">
      <alignment horizontal="left"/>
    </xf>
    <xf numFmtId="0" fontId="0" fillId="0" borderId="45" xfId="0" applyBorder="1" applyAlignment="1">
      <alignment horizontal="center"/>
    </xf>
    <xf numFmtId="0" fontId="0" fillId="0" borderId="46" xfId="0" applyBorder="1" applyAlignment="1">
      <alignment horizontal="center"/>
    </xf>
    <xf numFmtId="0" fontId="9" fillId="0" borderId="46" xfId="0" applyFont="1" applyBorder="1" applyAlignment="1">
      <alignment horizontal="left"/>
    </xf>
    <xf numFmtId="0" fontId="0" fillId="0" borderId="47" xfId="0" applyBorder="1" applyAlignment="1">
      <alignment horizontal="center"/>
    </xf>
    <xf numFmtId="49" fontId="0" fillId="0" borderId="48" xfId="0" applyNumberFormat="1" applyBorder="1" applyAlignment="1">
      <alignment horizontal="center"/>
    </xf>
    <xf numFmtId="0" fontId="0" fillId="0" borderId="48" xfId="0" applyBorder="1"/>
    <xf numFmtId="0" fontId="0" fillId="0" borderId="49" xfId="0" applyBorder="1" applyAlignment="1">
      <alignment horizontal="center"/>
    </xf>
    <xf numFmtId="0" fontId="0" fillId="0" borderId="50" xfId="0" applyBorder="1" applyAlignment="1">
      <alignment horizontal="center"/>
    </xf>
    <xf numFmtId="0" fontId="9" fillId="0" borderId="50" xfId="0" applyFont="1" applyBorder="1" applyAlignment="1">
      <alignment horizontal="left"/>
    </xf>
    <xf numFmtId="0" fontId="0" fillId="0" borderId="51" xfId="0" applyBorder="1" applyAlignment="1">
      <alignment horizontal="center"/>
    </xf>
    <xf numFmtId="49" fontId="0" fillId="0" borderId="52" xfId="0" applyNumberFormat="1" applyBorder="1" applyAlignment="1">
      <alignment horizontal="center"/>
    </xf>
    <xf numFmtId="0" fontId="0" fillId="0" borderId="52" xfId="0" applyBorder="1"/>
    <xf numFmtId="0" fontId="0" fillId="0" borderId="53" xfId="0" applyBorder="1" applyAlignment="1">
      <alignment horizontal="center"/>
    </xf>
    <xf numFmtId="0" fontId="0" fillId="0" borderId="54" xfId="0" applyBorder="1" applyAlignment="1">
      <alignment horizontal="center"/>
    </xf>
    <xf numFmtId="0" fontId="9" fillId="0" borderId="54" xfId="0" applyFont="1" applyBorder="1" applyAlignment="1">
      <alignment horizontal="left"/>
    </xf>
    <xf numFmtId="0" fontId="0" fillId="0" borderId="44" xfId="0" applyBorder="1" applyAlignment="1">
      <alignment vertical="center"/>
    </xf>
    <xf numFmtId="0" fontId="0" fillId="0" borderId="55" xfId="0" applyBorder="1"/>
    <xf numFmtId="0" fontId="0" fillId="0" borderId="56" xfId="0" applyBorder="1"/>
    <xf numFmtId="0" fontId="0" fillId="0" borderId="57" xfId="0" applyBorder="1"/>
    <xf numFmtId="0" fontId="0" fillId="0" borderId="55" xfId="0" applyBorder="1" applyAlignment="1">
      <alignment horizontal="center"/>
    </xf>
    <xf numFmtId="0" fontId="9" fillId="0" borderId="55" xfId="0" applyFont="1" applyBorder="1" applyAlignment="1">
      <alignment horizontal="left"/>
    </xf>
    <xf numFmtId="0" fontId="0" fillId="0" borderId="56" xfId="0" applyBorder="1" applyAlignment="1">
      <alignment horizontal="center"/>
    </xf>
    <xf numFmtId="0" fontId="9" fillId="0" borderId="56" xfId="0" applyFont="1" applyBorder="1" applyAlignment="1">
      <alignment horizontal="left"/>
    </xf>
    <xf numFmtId="0" fontId="0" fillId="0" borderId="57" xfId="0" applyBorder="1" applyAlignment="1">
      <alignment horizontal="center"/>
    </xf>
    <xf numFmtId="0" fontId="9" fillId="0" borderId="57" xfId="0" applyFont="1" applyBorder="1" applyAlignment="1">
      <alignment horizontal="left"/>
    </xf>
    <xf numFmtId="0" fontId="0" fillId="0" borderId="58" xfId="0" applyBorder="1"/>
    <xf numFmtId="49" fontId="0" fillId="0" borderId="13" xfId="0" applyNumberFormat="1" applyBorder="1" applyAlignment="1">
      <alignment horizontal="center"/>
    </xf>
    <xf numFmtId="1" fontId="0" fillId="0" borderId="17" xfId="0" applyNumberFormat="1" applyBorder="1"/>
    <xf numFmtId="0" fontId="0" fillId="0" borderId="20" xfId="0" applyBorder="1"/>
    <xf numFmtId="0" fontId="0" fillId="0" borderId="59" xfId="0" applyBorder="1"/>
    <xf numFmtId="0" fontId="0" fillId="0" borderId="60" xfId="0" applyBorder="1"/>
    <xf numFmtId="0" fontId="1" fillId="0" borderId="0" xfId="0" applyFont="1" applyAlignment="1">
      <alignment horizontal="center" vertical="center" wrapText="1"/>
    </xf>
    <xf numFmtId="0" fontId="0" fillId="0" borderId="14" xfId="0" applyBorder="1"/>
    <xf numFmtId="0" fontId="0" fillId="0" borderId="22" xfId="0" applyBorder="1"/>
    <xf numFmtId="0" fontId="0" fillId="0" borderId="14"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6" xfId="0" applyBorder="1" applyAlignment="1">
      <alignment horizontal="center" vertical="center"/>
    </xf>
    <xf numFmtId="0" fontId="0" fillId="0" borderId="28" xfId="0"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11" borderId="3"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6" fillId="11" borderId="1" xfId="0" applyFont="1" applyFill="1" applyBorder="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11" borderId="3" xfId="0" applyFont="1" applyFill="1" applyBorder="1" applyAlignment="1">
      <alignment horizontal="left" vertical="center" wrapText="1"/>
    </xf>
    <xf numFmtId="0" fontId="8" fillId="11" borderId="4" xfId="0" applyFont="1" applyFill="1" applyBorder="1" applyAlignment="1">
      <alignment horizontal="left" vertical="center" wrapText="1"/>
    </xf>
    <xf numFmtId="0" fontId="7" fillId="14" borderId="3" xfId="0" applyFont="1" applyFill="1" applyBorder="1" applyAlignment="1">
      <alignment vertical="center" wrapText="1"/>
    </xf>
    <xf numFmtId="0" fontId="7" fillId="14" borderId="4" xfId="0" applyFont="1" applyFill="1" applyBorder="1" applyAlignment="1">
      <alignment vertical="center" wrapText="1"/>
    </xf>
    <xf numFmtId="0" fontId="0" fillId="0" borderId="27"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left" vertical="center"/>
    </xf>
    <xf numFmtId="0" fontId="0" fillId="0" borderId="0" xfId="0" applyAlignment="1">
      <alignment horizontal="left" vertical="center"/>
    </xf>
    <xf numFmtId="0" fontId="7" fillId="9" borderId="3" xfId="0" applyFont="1" applyFill="1" applyBorder="1" applyAlignment="1">
      <alignment horizontal="left" vertical="center" wrapText="1"/>
    </xf>
    <xf numFmtId="0" fontId="7" fillId="9"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0" fillId="0" borderId="23" xfId="0" applyBorder="1" applyAlignment="1">
      <alignment horizontal="left" vertical="center"/>
    </xf>
    <xf numFmtId="0" fontId="0" fillId="0" borderId="18" xfId="0" applyBorder="1" applyAlignment="1">
      <alignment horizontal="left" vertical="center"/>
    </xf>
    <xf numFmtId="0" fontId="0" fillId="0" borderId="18" xfId="0" applyBorder="1" applyAlignment="1">
      <alignment horizontal="center"/>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9" borderId="3" xfId="1" applyFont="1" applyFill="1" applyBorder="1" applyAlignment="1">
      <alignment horizontal="left" vertical="center" wrapText="1"/>
    </xf>
    <xf numFmtId="0" fontId="7" fillId="9" borderId="4" xfId="1" applyFont="1" applyFill="1" applyBorder="1" applyAlignment="1">
      <alignment horizontal="left" vertical="center" wrapText="1"/>
    </xf>
    <xf numFmtId="0" fontId="8" fillId="10" borderId="3"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7" fillId="10"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10" borderId="3" xfId="1" applyFont="1" applyFill="1" applyBorder="1" applyAlignment="1">
      <alignment horizontal="left" vertical="center" wrapText="1"/>
    </xf>
    <xf numFmtId="0" fontId="7" fillId="10" borderId="4" xfId="1" applyFont="1" applyFill="1" applyBorder="1" applyAlignment="1">
      <alignment horizontal="left" vertical="center" wrapText="1"/>
    </xf>
    <xf numFmtId="0" fontId="6" fillId="9" borderId="1" xfId="0" applyFont="1" applyFill="1" applyBorder="1" applyAlignment="1">
      <alignment horizontal="center" vertical="center"/>
    </xf>
    <xf numFmtId="0" fontId="6" fillId="10" borderId="1" xfId="0" applyFont="1" applyFill="1" applyBorder="1" applyAlignment="1">
      <alignment horizontal="center" vertical="center"/>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8" borderId="1"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6" fillId="4" borderId="1" xfId="0" applyFont="1" applyFill="1" applyBorder="1" applyAlignment="1">
      <alignment horizontal="center" vertic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6" fillId="5" borderId="1"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0" fillId="0" borderId="0" xfId="0" applyAlignment="1">
      <alignment horizontal="center"/>
    </xf>
    <xf numFmtId="0" fontId="0" fillId="0" borderId="0" xfId="0" applyAlignment="1">
      <alignment horizontal="left"/>
    </xf>
    <xf numFmtId="0" fontId="6" fillId="2" borderId="1" xfId="0" applyFont="1" applyFill="1" applyBorder="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0" fillId="0" borderId="0" xfId="0" applyAlignment="1">
      <alignment horizontal="center" vertical="center"/>
    </xf>
    <xf numFmtId="0" fontId="7" fillId="14" borderId="5" xfId="0" applyFont="1" applyFill="1" applyBorder="1" applyAlignment="1">
      <alignment vertical="center" wrapText="1"/>
    </xf>
    <xf numFmtId="0" fontId="7" fillId="14" borderId="7" xfId="0" applyFont="1" applyFill="1" applyBorder="1" applyAlignment="1">
      <alignment vertical="center" wrapText="1"/>
    </xf>
    <xf numFmtId="0" fontId="7" fillId="14" borderId="11" xfId="0" applyFont="1" applyFill="1" applyBorder="1" applyAlignment="1">
      <alignment vertical="center" wrapText="1"/>
    </xf>
    <xf numFmtId="0" fontId="7" fillId="14" borderId="12" xfId="0" applyFont="1" applyFill="1" applyBorder="1" applyAlignment="1">
      <alignment vertical="center" wrapText="1"/>
    </xf>
    <xf numFmtId="0" fontId="7" fillId="14" borderId="0" xfId="0" applyFont="1" applyFill="1" applyAlignment="1">
      <alignment vertical="center" wrapText="1"/>
    </xf>
    <xf numFmtId="0" fontId="7" fillId="14" borderId="9" xfId="0" applyFont="1" applyFill="1" applyBorder="1" applyAlignment="1">
      <alignment vertical="center" wrapText="1"/>
    </xf>
    <xf numFmtId="0" fontId="6" fillId="6" borderId="1" xfId="0" applyFont="1" applyFill="1" applyBorder="1" applyAlignment="1">
      <alignment horizontal="center" vertical="center"/>
    </xf>
    <xf numFmtId="0" fontId="8" fillId="9" borderId="3"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7" fillId="12" borderId="3" xfId="0" applyFont="1" applyFill="1" applyBorder="1" applyAlignment="1">
      <alignment horizontal="left" vertical="center" wrapText="1"/>
    </xf>
    <xf numFmtId="0" fontId="7" fillId="12" borderId="4" xfId="0" applyFont="1" applyFill="1" applyBorder="1" applyAlignment="1">
      <alignment horizontal="left" vertical="center" wrapText="1"/>
    </xf>
    <xf numFmtId="0" fontId="8" fillId="11" borderId="3" xfId="0" applyFont="1" applyFill="1" applyBorder="1" applyAlignment="1">
      <alignment horizontal="center" vertical="center" wrapText="1"/>
    </xf>
    <xf numFmtId="0" fontId="8" fillId="11" borderId="4" xfId="0" applyFont="1" applyFill="1" applyBorder="1" applyAlignment="1">
      <alignment horizontal="center" vertical="center" wrapText="1"/>
    </xf>
    <xf numFmtId="0" fontId="6" fillId="12" borderId="1" xfId="0" applyFont="1" applyFill="1" applyBorder="1" applyAlignment="1">
      <alignment horizontal="center" vertical="center"/>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6" fillId="13" borderId="1" xfId="0" applyFont="1" applyFill="1" applyBorder="1" applyAlignment="1">
      <alignment horizontal="center" vertical="center"/>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0" fillId="0" borderId="22" xfId="0" applyBorder="1" applyAlignment="1">
      <alignment horizontal="center"/>
    </xf>
    <xf numFmtId="0" fontId="0" fillId="0" borderId="24" xfId="0" applyBorder="1" applyAlignment="1">
      <alignment horizont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3"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left"/>
    </xf>
    <xf numFmtId="0" fontId="0" fillId="0" borderId="19" xfId="0" applyBorder="1" applyAlignment="1">
      <alignment horizontal="left"/>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0" fillId="0" borderId="14" xfId="0" applyBorder="1" applyAlignment="1">
      <alignment horizontal="center" vertical="center" wrapText="1"/>
    </xf>
    <xf numFmtId="0" fontId="0" fillId="0" borderId="20" xfId="0" applyBorder="1" applyAlignment="1">
      <alignment horizontal="center" vertical="center" wrapText="1"/>
    </xf>
    <xf numFmtId="0" fontId="0" fillId="0" borderId="17" xfId="0" applyBorder="1" applyAlignment="1">
      <alignment horizontal="center"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0" fillId="0" borderId="24" xfId="0" applyBorder="1" applyAlignment="1">
      <alignment horizontal="left" vertical="center"/>
    </xf>
    <xf numFmtId="0" fontId="0" fillId="0" borderId="0" xfId="0" applyBorder="1" applyAlignment="1">
      <alignment horizontal="left" vertical="center"/>
    </xf>
    <xf numFmtId="0" fontId="0" fillId="0" borderId="21" xfId="0" applyBorder="1" applyAlignment="1">
      <alignment horizontal="left" vertical="center"/>
    </xf>
    <xf numFmtId="0" fontId="9" fillId="0" borderId="15" xfId="0" applyFont="1" applyBorder="1" applyAlignment="1">
      <alignment horizontal="left"/>
    </xf>
    <xf numFmtId="0" fontId="9" fillId="0" borderId="61" xfId="0" applyFont="1" applyBorder="1" applyAlignment="1">
      <alignment horizontal="left"/>
    </xf>
    <xf numFmtId="0" fontId="0" fillId="0" borderId="0" xfId="0" applyBorder="1" applyAlignment="1">
      <alignment horizontal="center" vertical="center"/>
    </xf>
    <xf numFmtId="1" fontId="0" fillId="0" borderId="0" xfId="0" applyNumberFormat="1" applyBorder="1"/>
    <xf numFmtId="0" fontId="0" fillId="0" borderId="0" xfId="0" applyBorder="1" applyAlignment="1">
      <alignment horizontal="left"/>
    </xf>
    <xf numFmtId="0" fontId="0" fillId="0" borderId="26" xfId="0" applyBorder="1" applyAlignment="1">
      <alignment vertical="center" wrapText="1"/>
    </xf>
    <xf numFmtId="0" fontId="0" fillId="0" borderId="28" xfId="0" applyBorder="1" applyAlignment="1">
      <alignment vertical="center" wrapText="1"/>
    </xf>
    <xf numFmtId="0" fontId="0" fillId="0" borderId="27" xfId="0" applyBorder="1" applyAlignment="1">
      <alignment vertical="center" wrapText="1"/>
    </xf>
  </cellXfs>
  <cellStyles count="2">
    <cellStyle name="Normal" xfId="0" builtinId="0"/>
    <cellStyle name="Normal 2" xfId="1" xr:uid="{FBB9C287-BFD0-43DC-8B6D-6C309332076D}"/>
  </cellStyles>
  <dxfs count="144">
    <dxf>
      <font>
        <color rgb="FF663300"/>
      </font>
    </dxf>
    <dxf>
      <font>
        <color rgb="FFCC6600"/>
      </font>
    </dxf>
    <dxf>
      <font>
        <color rgb="FF002060"/>
      </font>
    </dxf>
    <dxf>
      <font>
        <color theme="5" tint="-0.499984740745262"/>
      </font>
    </dxf>
    <dxf>
      <font>
        <color rgb="FFC00000"/>
      </font>
    </dxf>
    <dxf>
      <font>
        <color rgb="FF666699"/>
      </font>
    </dxf>
    <dxf>
      <font>
        <color theme="3"/>
      </font>
    </dxf>
    <dxf>
      <font>
        <color theme="5" tint="-0.499984740745262"/>
      </font>
    </dxf>
    <dxf>
      <font>
        <color rgb="FF002060"/>
      </font>
    </dxf>
    <dxf>
      <font>
        <color rgb="FF7030A0"/>
      </font>
    </dxf>
    <dxf>
      <font>
        <color theme="9"/>
      </font>
    </dxf>
    <dxf>
      <font>
        <color theme="6"/>
      </font>
    </dxf>
    <dxf>
      <font>
        <color rgb="FF7030A0"/>
      </font>
    </dxf>
    <dxf>
      <font>
        <color rgb="FF0070C0"/>
      </font>
    </dxf>
    <dxf>
      <font>
        <color theme="6"/>
      </font>
    </dxf>
    <dxf>
      <font>
        <color rgb="FFC00000"/>
      </font>
    </dxf>
    <dxf>
      <font>
        <color rgb="FF663300"/>
      </font>
    </dxf>
    <dxf>
      <font>
        <color rgb="FFCC6600"/>
      </font>
    </dxf>
    <dxf>
      <font>
        <color rgb="FF002060"/>
      </font>
    </dxf>
    <dxf>
      <font>
        <color theme="5" tint="-0.499984740745262"/>
      </font>
    </dxf>
    <dxf>
      <font>
        <color rgb="FFC00000"/>
      </font>
    </dxf>
    <dxf>
      <font>
        <color rgb="FF666699"/>
      </font>
    </dxf>
    <dxf>
      <font>
        <color theme="3"/>
      </font>
    </dxf>
    <dxf>
      <font>
        <color theme="5" tint="-0.499984740745262"/>
      </font>
    </dxf>
    <dxf>
      <font>
        <color rgb="FF002060"/>
      </font>
    </dxf>
    <dxf>
      <font>
        <color rgb="FF7030A0"/>
      </font>
    </dxf>
    <dxf>
      <font>
        <color theme="9"/>
      </font>
    </dxf>
    <dxf>
      <font>
        <color theme="6"/>
      </font>
    </dxf>
    <dxf>
      <font>
        <color rgb="FF7030A0"/>
      </font>
    </dxf>
    <dxf>
      <font>
        <color rgb="FF0070C0"/>
      </font>
    </dxf>
    <dxf>
      <font>
        <color theme="6"/>
      </font>
    </dxf>
    <dxf>
      <font>
        <color rgb="FFC00000"/>
      </font>
    </dxf>
    <dxf>
      <font>
        <color rgb="FF663300"/>
      </font>
    </dxf>
    <dxf>
      <font>
        <color rgb="FFCC6600"/>
      </font>
    </dxf>
    <dxf>
      <font>
        <color rgb="FF002060"/>
      </font>
    </dxf>
    <dxf>
      <font>
        <color theme="5" tint="-0.499984740745262"/>
      </font>
    </dxf>
    <dxf>
      <font>
        <color rgb="FFC00000"/>
      </font>
    </dxf>
    <dxf>
      <font>
        <color rgb="FF666699"/>
      </font>
    </dxf>
    <dxf>
      <font>
        <color theme="3"/>
      </font>
    </dxf>
    <dxf>
      <font>
        <color theme="5" tint="-0.499984740745262"/>
      </font>
    </dxf>
    <dxf>
      <font>
        <color rgb="FF002060"/>
      </font>
    </dxf>
    <dxf>
      <font>
        <color rgb="FF7030A0"/>
      </font>
    </dxf>
    <dxf>
      <font>
        <color theme="9"/>
      </font>
    </dxf>
    <dxf>
      <font>
        <color theme="6"/>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C00000"/>
      </font>
    </dxf>
    <dxf>
      <font>
        <color rgb="FF7030A0"/>
      </font>
    </dxf>
    <dxf>
      <font>
        <color rgb="FF0070C0"/>
      </font>
    </dxf>
    <dxf>
      <font>
        <color theme="6"/>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60000"/>
      </font>
    </dxf>
    <dxf>
      <font>
        <color rgb="FFC00000"/>
      </font>
    </dxf>
    <dxf>
      <font>
        <color rgb="FFFF0000"/>
      </font>
    </dxf>
    <dxf>
      <font>
        <color rgb="FF00B050"/>
      </font>
    </dxf>
  </dxfs>
  <tableStyles count="0" defaultTableStyle="TableStyleMedium2" defaultPivotStyle="PivotStyleLight16"/>
  <colors>
    <mruColors>
      <color rgb="FFC5192D"/>
      <color rgb="FF3F7E44"/>
      <color rgb="FF666699"/>
      <color rgb="FFCC6600"/>
      <color rgb="FF663300"/>
      <color rgb="FF760000"/>
      <color rgb="FFFF8585"/>
      <color rgb="FF5DFF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9525</xdr:colOff>
      <xdr:row>69</xdr:row>
      <xdr:rowOff>149959</xdr:rowOff>
    </xdr:to>
    <xdr:pic>
      <xdr:nvPicPr>
        <xdr:cNvPr id="5" name="Picture 4">
          <a:extLst>
            <a:ext uri="{FF2B5EF4-FFF2-40B4-BE49-F238E27FC236}">
              <a16:creationId xmlns:a16="http://schemas.microsoft.com/office/drawing/2014/main" id="{80FD79A8-CFF1-4D43-3BE0-5520A7303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53925" cy="12637234"/>
        </a:xfrm>
        <a:prstGeom prst="rect">
          <a:avLst/>
        </a:prstGeom>
      </xdr:spPr>
    </xdr:pic>
    <xdr:clientData/>
  </xdr:twoCellAnchor>
  <xdr:twoCellAnchor editAs="oneCell">
    <xdr:from>
      <xdr:col>18</xdr:col>
      <xdr:colOff>523875</xdr:colOff>
      <xdr:row>4</xdr:row>
      <xdr:rowOff>9525</xdr:rowOff>
    </xdr:from>
    <xdr:to>
      <xdr:col>24</xdr:col>
      <xdr:colOff>466725</xdr:colOff>
      <xdr:row>35</xdr:row>
      <xdr:rowOff>141386</xdr:rowOff>
    </xdr:to>
    <xdr:pic>
      <xdr:nvPicPr>
        <xdr:cNvPr id="2" name="Picture 1" descr="Logo of Habitable&#10;">
          <a:extLst>
            <a:ext uri="{FF2B5EF4-FFF2-40B4-BE49-F238E27FC236}">
              <a16:creationId xmlns:a16="http://schemas.microsoft.com/office/drawing/2014/main" id="{76655624-AD53-465D-B47E-1EBA4FC06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68275" y="733425"/>
          <a:ext cx="4057650" cy="5742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47623</xdr:colOff>
      <xdr:row>6</xdr:row>
      <xdr:rowOff>123824</xdr:rowOff>
    </xdr:from>
    <xdr:to>
      <xdr:col>15</xdr:col>
      <xdr:colOff>219074</xdr:colOff>
      <xdr:row>57</xdr:row>
      <xdr:rowOff>95250</xdr:rowOff>
    </xdr:to>
    <xdr:sp macro="" textlink="">
      <xdr:nvSpPr>
        <xdr:cNvPr id="3" name="TextBox 2">
          <a:extLst>
            <a:ext uri="{FF2B5EF4-FFF2-40B4-BE49-F238E27FC236}">
              <a16:creationId xmlns:a16="http://schemas.microsoft.com/office/drawing/2014/main" id="{296369C7-0EE0-3B9A-4205-5F03D0BB4879}"/>
            </a:ext>
          </a:extLst>
        </xdr:cNvPr>
        <xdr:cNvSpPr txBox="1"/>
      </xdr:nvSpPr>
      <xdr:spPr>
        <a:xfrm>
          <a:off x="1419223" y="1209674"/>
          <a:ext cx="9086851" cy="920115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3F7E44"/>
              </a:solidFill>
              <a:latin typeface="Arial" panose="020B0604020202020204" pitchFamily="34" charset="0"/>
              <a:ea typeface="+mn-ea"/>
              <a:cs typeface="Arial" panose="020B0604020202020204" pitchFamily="34" charset="0"/>
            </a:rPr>
            <a:t>4.3 Beispiel-Ausbildungsplan</a:t>
          </a:r>
        </a:p>
        <a:p>
          <a:pPr algn="ctr"/>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Worum geht es in dieser Datei?</a:t>
          </a:r>
        </a:p>
        <a:p>
          <a:r>
            <a:rPr lang="en-GB" sz="1100" i="0">
              <a:solidFill>
                <a:sysClr val="windowText" lastClr="000000"/>
              </a:solidFill>
              <a:latin typeface="Arial" panose="020B0604020202020204" pitchFamily="34" charset="0"/>
              <a:ea typeface="+mn-ea"/>
              <a:cs typeface="Arial" panose="020B0604020202020204" pitchFamily="34" charset="0"/>
            </a:rPr>
            <a:t>In Abschnitt 4.3 des Programms zur Förderung von hochwertiger Lehrlingsausbildung für KMU werden die Inhalte beschrieben, die in einem Ausbildungsplan enthalten sein sollten. Außerdem enthält der</a:t>
          </a:r>
          <a:r>
            <a:rPr lang="en-GB" sz="1100" i="0" baseline="0">
              <a:solidFill>
                <a:sysClr val="windowText" lastClr="000000"/>
              </a:solidFill>
              <a:latin typeface="Arial" panose="020B0604020202020204" pitchFamily="34" charset="0"/>
              <a:ea typeface="+mn-ea"/>
              <a:cs typeface="Arial" panose="020B0604020202020204" pitchFamily="34" charset="0"/>
            </a:rPr>
            <a:t> Abschnitt</a:t>
          </a:r>
          <a:r>
            <a:rPr lang="en-GB" sz="1100" i="0">
              <a:solidFill>
                <a:sysClr val="windowText" lastClr="000000"/>
              </a:solidFill>
              <a:latin typeface="Arial" panose="020B0604020202020204" pitchFamily="34" charset="0"/>
              <a:ea typeface="+mn-ea"/>
              <a:cs typeface="Arial" panose="020B0604020202020204" pitchFamily="34" charset="0"/>
            </a:rPr>
            <a:t> eine Schritt-für-Schritt-Anleitung, die es Unternehmen erleichtern soll, selbst einen Ausbildungsplan zu erstellen. </a:t>
          </a:r>
        </a:p>
        <a:p>
          <a:endParaRPr lang="en-GB" sz="1100" i="0">
            <a:solidFill>
              <a:sysClr val="windowText" lastClr="000000"/>
            </a:solidFill>
            <a:latin typeface="Arial" panose="020B0604020202020204" pitchFamily="34" charset="0"/>
            <a:ea typeface="+mn-ea"/>
            <a:cs typeface="Arial" panose="020B0604020202020204" pitchFamily="34" charset="0"/>
          </a:endParaRPr>
        </a:p>
        <a:p>
          <a:r>
            <a:rPr lang="en-GB" sz="1100" i="0">
              <a:solidFill>
                <a:sysClr val="windowText" lastClr="000000"/>
              </a:solidFill>
              <a:latin typeface="Arial" panose="020B0604020202020204" pitchFamily="34" charset="0"/>
              <a:ea typeface="+mn-ea"/>
              <a:cs typeface="Arial" panose="020B0604020202020204" pitchFamily="34" charset="0"/>
            </a:rPr>
            <a:t>Um den Prozess weiter zu vereinfachen, wurde dieses Dokument als Beispiel für einen Ausbildungsplan erstellt, das auf den Micro-Credentials aus „2.4 Erstellung von Berufsprofilen und Lehrplänen - Micro-Credentials“ basiert. </a:t>
          </a:r>
        </a:p>
        <a:p>
          <a:endParaRPr lang="en-GB" sz="1100" i="0">
            <a:solidFill>
              <a:sysClr val="windowText" lastClr="000000"/>
            </a:solidFill>
            <a:latin typeface="Arial" panose="020B0604020202020204" pitchFamily="34" charset="0"/>
            <a:ea typeface="+mn-ea"/>
            <a:cs typeface="Arial" panose="020B0604020202020204" pitchFamily="34" charset="0"/>
          </a:endParaRPr>
        </a:p>
        <a:p>
          <a:r>
            <a:rPr lang="en-GB" sz="1100" i="0">
              <a:solidFill>
                <a:sysClr val="windowText" lastClr="000000"/>
              </a:solidFill>
              <a:latin typeface="Arial" panose="020B0604020202020204" pitchFamily="34" charset="0"/>
              <a:ea typeface="+mn-ea"/>
              <a:cs typeface="Arial" panose="020B0604020202020204" pitchFamily="34" charset="0"/>
            </a:rPr>
            <a:t>Wie die Micro-Credentials basiert auch der Ausbildungsplan auf der Zimmererlehre, die als Beispiel für einen Beruf im Habitat-Sektor ausgewählt wurde. Darüber hinaus wurde dieser Ausbildungsplan speziell für die Erwachsenenbildung/berufliche Weiterbildung konzipiert, da sich die Micro-Credentials besonders gut für diesen Zweck eignen. Der Ausbildungsplan unterscheidet sich in</a:t>
          </a:r>
          <a:r>
            <a:rPr lang="en-GB" sz="1100" i="0" baseline="0">
              <a:solidFill>
                <a:sysClr val="windowText" lastClr="000000"/>
              </a:solidFill>
              <a:latin typeface="Arial" panose="020B0604020202020204" pitchFamily="34" charset="0"/>
              <a:ea typeface="+mn-ea"/>
              <a:cs typeface="Arial" panose="020B0604020202020204" pitchFamily="34" charset="0"/>
            </a:rPr>
            <a:t> der</a:t>
          </a:r>
          <a:r>
            <a:rPr lang="en-GB" sz="1100" i="0">
              <a:solidFill>
                <a:sysClr val="windowText" lastClr="000000"/>
              </a:solidFill>
              <a:latin typeface="Arial" panose="020B0604020202020204" pitchFamily="34" charset="0"/>
              <a:ea typeface="+mn-ea"/>
              <a:cs typeface="Arial" panose="020B0604020202020204" pitchFamily="34" charset="0"/>
            </a:rPr>
            <a:t> Struktur nur in wenigen Punkten von einem Ausbildungsplan für eine „standardmäßige“ Berufsausbildung, beispielsweise hinsichtlich der Ausbildungszeiten und der Anzahl der Ausbildungsstunden.</a:t>
          </a:r>
        </a:p>
        <a:p>
          <a:endParaRPr lang="en-GB" sz="1100" i="0">
            <a:solidFill>
              <a:sysClr val="windowText" lastClr="000000"/>
            </a:solidFill>
            <a:latin typeface="Arial" panose="020B0604020202020204" pitchFamily="34" charset="0"/>
            <a:ea typeface="+mn-ea"/>
            <a:cs typeface="Arial" panose="020B0604020202020204" pitchFamily="34" charset="0"/>
          </a:endParaRPr>
        </a:p>
        <a:p>
          <a:r>
            <a:rPr lang="en-GB" sz="1100" i="0">
              <a:solidFill>
                <a:sysClr val="windowText" lastClr="000000"/>
              </a:solidFill>
              <a:latin typeface="Arial" panose="020B0604020202020204" pitchFamily="34" charset="0"/>
              <a:ea typeface="+mn-ea"/>
              <a:cs typeface="Arial" panose="020B0604020202020204" pitchFamily="34" charset="0"/>
            </a:rPr>
            <a:t>Der Ausbildungsplan wurde in drei Schritten erstellt, die jeweils als Tabellenblatt dargestellt sind. Der Inhalt der einzelnen Tabellenblätter wird im Folgenden beschrieben. Eine kurze Erläuterung findet sich auch in den einzelnen Tabellenblättern selbst. </a:t>
          </a:r>
        </a:p>
        <a:p>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Detailübersicht MC</a:t>
          </a:r>
        </a:p>
        <a:p>
          <a:r>
            <a:rPr lang="en-GB" sz="1100" i="0">
              <a:solidFill>
                <a:sysClr val="windowText" lastClr="000000"/>
              </a:solidFill>
              <a:latin typeface="Arial" panose="020B0604020202020204" pitchFamily="34" charset="0"/>
              <a:cs typeface="Arial" panose="020B0604020202020204" pitchFamily="34" charset="0"/>
            </a:rPr>
            <a:t>„Detailübersicht MC“ ist der erste Schritt bei der Erstellung eines Ausbildungsplans. In diesem ersten Schritt wurden die einzelnen Module der Micro-Credentials aufgelistet und bestimmte Faktoren wie maximale und minimale Dauer, Zeitformat und Unterrichtsmedium festgelegt. </a:t>
          </a:r>
        </a:p>
        <a:p>
          <a:r>
            <a:rPr lang="en-GB" sz="1100" i="0">
              <a:solidFill>
                <a:sysClr val="windowText" lastClr="000000"/>
              </a:solidFill>
              <a:latin typeface="Arial" panose="020B0604020202020204" pitchFamily="34" charset="0"/>
              <a:cs typeface="Arial" panose="020B0604020202020204" pitchFamily="34" charset="0"/>
            </a:rPr>
            <a:t>Die Dauer wurde bereits bei der Erstellung der Micro-Credentials festgelegt. </a:t>
          </a:r>
        </a:p>
        <a:p>
          <a:r>
            <a:rPr lang="en-GB" sz="1100" i="0">
              <a:solidFill>
                <a:sysClr val="windowText" lastClr="000000"/>
              </a:solidFill>
              <a:latin typeface="Arial" panose="020B0604020202020204" pitchFamily="34" charset="0"/>
              <a:cs typeface="Arial" panose="020B0604020202020204" pitchFamily="34" charset="0"/>
            </a:rPr>
            <a:t>Neu definiert wurde das Zeitformat, das bestimmt, wie lange der Inhalt (abhängig von Komplexität und Praxisbezug) sinnvollerweise in einer Einheit behandelt werden kann. </a:t>
          </a:r>
        </a:p>
        <a:p>
          <a:endParaRPr lang="en-GB" sz="1100" i="0">
            <a:solidFill>
              <a:sysClr val="windowText" lastClr="000000"/>
            </a:solidFill>
            <a:latin typeface="Arial" panose="020B0604020202020204" pitchFamily="34" charset="0"/>
            <a:cs typeface="Arial" panose="020B0604020202020204" pitchFamily="34" charset="0"/>
          </a:endParaRPr>
        </a:p>
        <a:p>
          <a:r>
            <a:rPr lang="en-GB" sz="1100" i="0">
              <a:solidFill>
                <a:sysClr val="windowText" lastClr="000000"/>
              </a:solidFill>
              <a:latin typeface="Arial" panose="020B0604020202020204" pitchFamily="34" charset="0"/>
              <a:cs typeface="Arial" panose="020B0604020202020204" pitchFamily="34" charset="0"/>
            </a:rPr>
            <a:t>Zudem wurde das Medium festgelegt, über das die Inhalte vermittelt werden können, beispielsweise online oder in</a:t>
          </a:r>
          <a:r>
            <a:rPr lang="en-GB" sz="1100" i="0" baseline="0">
              <a:solidFill>
                <a:sysClr val="windowText" lastClr="000000"/>
              </a:solidFill>
              <a:latin typeface="Arial" panose="020B0604020202020204" pitchFamily="34" charset="0"/>
              <a:cs typeface="Arial" panose="020B0604020202020204" pitchFamily="34" charset="0"/>
            </a:rPr>
            <a:t> der Werkstatt</a:t>
          </a:r>
          <a:r>
            <a:rPr lang="en-GB" sz="1100" i="0">
              <a:solidFill>
                <a:sysClr val="windowText" lastClr="000000"/>
              </a:solidFill>
              <a:latin typeface="Arial" panose="020B0604020202020204" pitchFamily="34" charset="0"/>
              <a:cs typeface="Arial" panose="020B0604020202020204" pitchFamily="34" charset="0"/>
            </a:rPr>
            <a:t>. Dabei ist zu beachten, dass für als „online“ klassifizierte Inhalte auch die Möglichkeit besteht, diese vor Ort im Klassenzimmer zu behandeln. </a:t>
          </a:r>
        </a:p>
        <a:p>
          <a:r>
            <a:rPr lang="en-GB" sz="1100" i="0">
              <a:solidFill>
                <a:sysClr val="windowText" lastClr="000000"/>
              </a:solidFill>
              <a:latin typeface="Arial" panose="020B0604020202020204" pitchFamily="34" charset="0"/>
              <a:cs typeface="Arial" panose="020B0604020202020204" pitchFamily="34" charset="0"/>
            </a:rPr>
            <a:t>Abschließend wurde festgelegt, wie die Inhalte absolviert und die Leistungen der Auszubildenden bewertet werden können, beispielsweise durch eine kurze Hausaufgabe oder durch Prüfungen.</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Zeitplanung</a:t>
          </a:r>
        </a:p>
        <a:p>
          <a:r>
            <a:rPr lang="en-GB" sz="1100" i="0">
              <a:latin typeface="Arial" panose="020B0604020202020204" pitchFamily="34" charset="0"/>
              <a:cs typeface="Arial" panose="020B0604020202020204" pitchFamily="34" charset="0"/>
            </a:rPr>
            <a:t>Das Tabellenblatt „Zeitplanung“ stellt den nächsten Schritt bei der Erstellung des Ausbildungsplans dar. In diesem Schritt wurden mehrere Zeitmodelle definiert, die auf das Ausbildungsprogramm angewendet werden können. </a:t>
          </a:r>
        </a:p>
        <a:p>
          <a:r>
            <a:rPr lang="en-GB" sz="1100" i="0">
              <a:latin typeface="Arial" panose="020B0604020202020204" pitchFamily="34" charset="0"/>
              <a:cs typeface="Arial" panose="020B0604020202020204" pitchFamily="34" charset="0"/>
            </a:rPr>
            <a:t>Es wurden zwei Modelle gewählt, die in Teilzeit absolviert werden können, und der Vollständigkeit halber wurde ein Vollzeitmodell hinzugefügt.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Da sich die Ausbildung in ihrer Form mit Micro-Credentials ideal für die berufliche Weiterbildung eignet, wurden die Inhalte entsprechend den Teilzeit-Ausbildungsmodellen im Kalender eingeplant. </a:t>
          </a:r>
        </a:p>
        <a:p>
          <a:r>
            <a:rPr lang="en-GB" sz="1100" i="0">
              <a:latin typeface="Arial" panose="020B0604020202020204" pitchFamily="34" charset="0"/>
              <a:cs typeface="Arial" panose="020B0604020202020204" pitchFamily="34" charset="0"/>
            </a:rPr>
            <a:t>Dabei wurde darauf geachtet, dass die Themen in der richtigen Reihenfolge behandelt werden (Grundlagen vor fortgeschrittenen Themen) und dass die zuvor festgelegten maximalen Zeitvorgaben eingehalten wurden.</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Ausbildungsplan</a:t>
          </a:r>
        </a:p>
        <a:p>
          <a:r>
            <a:rPr lang="en-GB" sz="1100" i="0">
              <a:latin typeface="Arial" panose="020B0604020202020204" pitchFamily="34" charset="0"/>
              <a:cs typeface="Arial" panose="020B0604020202020204" pitchFamily="34" charset="0"/>
            </a:rPr>
            <a:t>Der Ausbildungsplan ist im Tabellenblatt „Ausbildungsplan“ enthalten.</a:t>
          </a:r>
        </a:p>
        <a:p>
          <a:r>
            <a:rPr lang="en-GB" sz="1100" i="0">
              <a:latin typeface="Arial" panose="020B0604020202020204" pitchFamily="34" charset="0"/>
              <a:cs typeface="Arial" panose="020B0604020202020204" pitchFamily="34" charset="0"/>
            </a:rPr>
            <a:t>Im letzten Schritt wurden einige weitere Aspekte festgelegt, wie beispielsweise die Benennung einer verantwortlichen Person für jedes Thema, die Auswahl der Unterrichtsmethode, des Lernortes und der erforderlichen Ausrüstung.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Was die verantwortliche Person betrifft, wurde zunächst festgelegt, ob das Thema innerhalb des Unternehmens oder in</a:t>
          </a:r>
          <a:r>
            <a:rPr lang="en-GB" sz="1100" i="0" baseline="0">
              <a:latin typeface="Arial" panose="020B0604020202020204" pitchFamily="34" charset="0"/>
              <a:cs typeface="Arial" panose="020B0604020202020204" pitchFamily="34" charset="0"/>
            </a:rPr>
            <a:t> der Berufsschule </a:t>
          </a:r>
          <a:r>
            <a:rPr lang="en-GB" sz="1100" i="0">
              <a:latin typeface="Arial" panose="020B0604020202020204" pitchFamily="34" charset="0"/>
              <a:cs typeface="Arial" panose="020B0604020202020204" pitchFamily="34" charset="0"/>
            </a:rPr>
            <a:t>unterrichtet werden sollte, und anschließend wurde dort eine Person ausgewählt, die diese Inhalte vermitteln kann. </a:t>
          </a:r>
        </a:p>
        <a:p>
          <a:r>
            <a:rPr lang="en-GB" sz="1100" i="0">
              <a:latin typeface="Arial" panose="020B0604020202020204" pitchFamily="34" charset="0"/>
              <a:cs typeface="Arial" panose="020B0604020202020204" pitchFamily="34" charset="0"/>
            </a:rPr>
            <a:t>Als</a:t>
          </a:r>
          <a:r>
            <a:rPr lang="en-GB" sz="1100" i="0" baseline="0">
              <a:latin typeface="Arial" panose="020B0604020202020204" pitchFamily="34" charset="0"/>
              <a:cs typeface="Arial" panose="020B0604020202020204" pitchFamily="34" charset="0"/>
            </a:rPr>
            <a:t> Nächstes</a:t>
          </a:r>
          <a:r>
            <a:rPr lang="en-GB" sz="1100" i="0">
              <a:latin typeface="Arial" panose="020B0604020202020204" pitchFamily="34" charset="0"/>
              <a:cs typeface="Arial" panose="020B0604020202020204" pitchFamily="34" charset="0"/>
            </a:rPr>
            <a:t> wurden die für den Inhalt geeignete Methode und der geeignete Raum ausgewählt, beispielsweise Unterricht im Klassenzimmer oder projektbasierte Arbeit in der Werkstatt. Zu</a:t>
          </a:r>
          <a:r>
            <a:rPr lang="en-GB" sz="1100" i="0" baseline="0">
              <a:latin typeface="Arial" panose="020B0604020202020204" pitchFamily="34" charset="0"/>
              <a:cs typeface="Arial" panose="020B0604020202020204" pitchFamily="34" charset="0"/>
            </a:rPr>
            <a:t> guter Letzt</a:t>
          </a:r>
          <a:r>
            <a:rPr lang="en-GB" sz="1100" i="0">
              <a:latin typeface="Arial" panose="020B0604020202020204" pitchFamily="34" charset="0"/>
              <a:cs typeface="Arial" panose="020B0604020202020204" pitchFamily="34" charset="0"/>
            </a:rPr>
            <a:t> wurde die für den Unterricht erforderliche Ausrüstung ermittelt, zum Beispiel PCs für Recherchen oder spezifische Werkzeuge.</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In diesem Fall wurde der Ausbildungsplan beispielhaft für das Micro-Credential 1 erstellt, was völlig ausreicht, um ein gutes Verständnis für die Struktur und den Inhalt eines Ausbildungsplans zu erlangen.</a:t>
          </a:r>
        </a:p>
      </xdr:txBody>
    </xdr:sp>
    <xdr:clientData/>
  </xdr:twoCellAnchor>
  <xdr:twoCellAnchor>
    <xdr:from>
      <xdr:col>19</xdr:col>
      <xdr:colOff>47625</xdr:colOff>
      <xdr:row>37</xdr:row>
      <xdr:rowOff>159123</xdr:rowOff>
    </xdr:from>
    <xdr:to>
      <xdr:col>24</xdr:col>
      <xdr:colOff>266700</xdr:colOff>
      <xdr:row>44</xdr:row>
      <xdr:rowOff>138392</xdr:rowOff>
    </xdr:to>
    <xdr:sp macro="" textlink="">
      <xdr:nvSpPr>
        <xdr:cNvPr id="9" name="TextBox 8">
          <a:extLst>
            <a:ext uri="{FF2B5EF4-FFF2-40B4-BE49-F238E27FC236}">
              <a16:creationId xmlns:a16="http://schemas.microsoft.com/office/drawing/2014/main" id="{0246ED4C-32BF-4294-AA50-FCD8D4F0789E}"/>
            </a:ext>
          </a:extLst>
        </xdr:cNvPr>
        <xdr:cNvSpPr txBox="1"/>
      </xdr:nvSpPr>
      <xdr:spPr>
        <a:xfrm>
          <a:off x="13077825" y="6855198"/>
          <a:ext cx="3648075" cy="12460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Projektnummer: 101104680-HABITABLE-ERASMUS-EDU-2022-PEX-COVE</a:t>
          </a:r>
        </a:p>
        <a:p>
          <a:pPr rtl="0"/>
          <a:r>
            <a:rPr lang="en-GB" sz="800" b="0" i="0">
              <a:solidFill>
                <a:schemeClr val="dk1"/>
              </a:solidFill>
              <a:effectLst/>
              <a:latin typeface="+mn-lt"/>
              <a:ea typeface="+mn-ea"/>
              <a:cs typeface="+mn-cs"/>
            </a:rPr>
            <a:t> </a:t>
          </a:r>
        </a:p>
        <a:p>
          <a:pPr rtl="0"/>
          <a:r>
            <a:rPr lang="en-GB" sz="800" b="0" i="0">
              <a:solidFill>
                <a:schemeClr val="dk1"/>
              </a:solidFill>
              <a:effectLst/>
              <a:latin typeface="+mn-lt"/>
              <a:ea typeface="+mn-ea"/>
              <a:cs typeface="+mn-cs"/>
            </a:rPr>
            <a:t>Von der Europäischen Union finanziert. Die geäußerten Ansichten und Meinungen entsprechen jedoch ausschließlich denen des Autors bzw. der Autoren und spiegeln nicht zwingend die der Europäischen Union oder der Europäischen Exekutivagentur für Bildung und Kultur (EACEA) wider. Weder die Europäische Union noch die EACEA können dafür verantwortlich gemacht werden.</a:t>
          </a:r>
        </a:p>
        <a:p>
          <a:endParaRPr lang="en-GB" sz="800"/>
        </a:p>
      </xdr:txBody>
    </xdr:sp>
    <xdr:clientData/>
  </xdr:twoCellAnchor>
  <xdr:twoCellAnchor editAs="oneCell">
    <xdr:from>
      <xdr:col>20</xdr:col>
      <xdr:colOff>177053</xdr:colOff>
      <xdr:row>34</xdr:row>
      <xdr:rowOff>142875</xdr:rowOff>
    </xdr:from>
    <xdr:to>
      <xdr:col>23</xdr:col>
      <xdr:colOff>101362</xdr:colOff>
      <xdr:row>37</xdr:row>
      <xdr:rowOff>15240</xdr:rowOff>
    </xdr:to>
    <xdr:pic>
      <xdr:nvPicPr>
        <xdr:cNvPr id="10" name="Picture 9">
          <a:extLst>
            <a:ext uri="{FF2B5EF4-FFF2-40B4-BE49-F238E27FC236}">
              <a16:creationId xmlns:a16="http://schemas.microsoft.com/office/drawing/2014/main" id="{8C7E7671-27DB-44E4-9C9B-9603B057A62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893053" y="6296025"/>
          <a:ext cx="1981709" cy="4152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123826</xdr:rowOff>
    </xdr:from>
    <xdr:to>
      <xdr:col>13</xdr:col>
      <xdr:colOff>9525</xdr:colOff>
      <xdr:row>11</xdr:row>
      <xdr:rowOff>76200</xdr:rowOff>
    </xdr:to>
    <xdr:sp macro="" textlink="">
      <xdr:nvSpPr>
        <xdr:cNvPr id="2" name="TextBox 1">
          <a:extLst>
            <a:ext uri="{FF2B5EF4-FFF2-40B4-BE49-F238E27FC236}">
              <a16:creationId xmlns:a16="http://schemas.microsoft.com/office/drawing/2014/main" id="{2371F963-0C4C-B547-B8C3-E6F4C95A9E29}"/>
            </a:ext>
          </a:extLst>
        </xdr:cNvPr>
        <xdr:cNvSpPr txBox="1"/>
      </xdr:nvSpPr>
      <xdr:spPr>
        <a:xfrm>
          <a:off x="466725" y="123826"/>
          <a:ext cx="13963650" cy="176212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rgbClr val="3F7E44"/>
              </a:solidFill>
              <a:latin typeface="Arial" panose="020B0604020202020204" pitchFamily="34" charset="0"/>
              <a:cs typeface="Arial" panose="020B0604020202020204" pitchFamily="34" charset="0"/>
            </a:rPr>
            <a:t>Detailübersicht der Micro-Credentials:</a:t>
          </a:r>
        </a:p>
        <a:p>
          <a:endParaRPr lang="en-GB" sz="5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Diese Tabelle listet die einzelnen Bestandteile der Micro-Credentials auf, jeweils mit der geplanten Stundenzahl, dem Zeitformat (d. h. wie lange dieser Teil je nach Komplexität und Inhalt in einer Einheit unterrichtet werden kann), dem Unterrichtsmedium (d. h. ob der Unterricht vor Ort stattfinden muss oder online durchgeführt werden kann) und der Art und Weise, wie die Leistungen der Auszubildenden bewertet werden könnten.</a:t>
          </a:r>
        </a:p>
        <a:p>
          <a:endParaRPr lang="en-GB" sz="900">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Zeitformat</a:t>
          </a:r>
          <a:r>
            <a:rPr lang="en-GB" sz="1100" b="1">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Dies bezieht sich auf die Länge der Einheiten, in der die Inhalte vermittelt werden. Die Dauer hängt von der Komplexität der Inhalte und ihrer praktischen Anwendbarkeit ab. Es wird unterschieden zwischen Inhalten, die in einer einzigen Einheit behandelt werden können (Ein Block), 8h-Blöcken, 4h-Blöcken und 2h-Blöcken. Wenn die Auszubildenden ihre Zeit selbst einteilen können, wird die Option „Variabel“ gewählt.</a:t>
          </a:r>
        </a:p>
        <a:p>
          <a:r>
            <a:rPr lang="en-GB" sz="1100" b="1">
              <a:solidFill>
                <a:srgbClr val="C5192D"/>
              </a:solidFill>
              <a:latin typeface="Arial" panose="020B0604020202020204" pitchFamily="34" charset="0"/>
              <a:cs typeface="Arial" panose="020B0604020202020204" pitchFamily="34" charset="0"/>
            </a:rPr>
            <a:t>Medium: </a:t>
          </a:r>
          <a:r>
            <a:rPr lang="en-GB" sz="1100">
              <a:solidFill>
                <a:sysClr val="windowText" lastClr="000000"/>
              </a:solidFill>
              <a:latin typeface="Arial" panose="020B0604020202020204" pitchFamily="34" charset="0"/>
              <a:cs typeface="Arial" panose="020B0604020202020204" pitchFamily="34" charset="0"/>
            </a:rPr>
            <a:t>Der entscheidende Aspekt hierbei ist das Medium, über das die Inhalte vermittelt werden können. Es wird unterschieden zwischen Präsenzunterricht (z. B. bei komplexen Inhalten), Werkstätte für praktische Arbeiten, Online-Unterricht und hybridem Unterricht (eine Kombination aus Präsenz- und Online-Unterricht). Es gibt auch die Option des Selbststudiums (Recherche), bei der die Auszubildenden selbstständig arbeiten und nicht an einen bestimmten Ort gebunden sind.</a:t>
          </a:r>
        </a:p>
        <a:p>
          <a:r>
            <a:rPr lang="en-GB" sz="1100" b="1">
              <a:solidFill>
                <a:srgbClr val="C5192D"/>
              </a:solidFill>
              <a:latin typeface="Arial" panose="020B0604020202020204" pitchFamily="34" charset="0"/>
              <a:cs typeface="Arial" panose="020B0604020202020204" pitchFamily="34" charset="0"/>
            </a:rPr>
            <a:t>Abschluss</a:t>
          </a:r>
          <a:r>
            <a:rPr lang="en-GB" sz="1100" b="1">
              <a:solidFill>
                <a:sysClr val="windowText" lastClr="000000"/>
              </a:solidFill>
              <a:latin typeface="Arial" panose="020B0604020202020204" pitchFamily="34" charset="0"/>
              <a:cs typeface="Arial" panose="020B0604020202020204" pitchFamily="34" charset="0"/>
            </a:rPr>
            <a:t>: </a:t>
          </a:r>
          <a:r>
            <a:rPr lang="en-GB" sz="1100">
              <a:solidFill>
                <a:sysClr val="windowText" lastClr="000000"/>
              </a:solidFill>
              <a:latin typeface="Arial" panose="020B0604020202020204" pitchFamily="34" charset="0"/>
              <a:cs typeface="Arial" panose="020B0604020202020204" pitchFamily="34" charset="0"/>
            </a:rPr>
            <a:t>Dieser Abschnitt befasst sich mit der Bewertung der Leistung des Auszubildenden. Die Bewertung kann in Form von Anwesenheit (Präsenz), einer selbstständig zu erledigenden Aufgabe (Hausaufgabe), einer Prüfung vor Ort oder einer Online-Prüfung (Prüfung online) erfolgen. Wenn Auszubildende eine praktische Aufgabe oder ein Projekt durchführen sollen, kann diese Arbeit als</a:t>
          </a:r>
          <a:r>
            <a:rPr lang="en-GB" sz="1100" baseline="0">
              <a:solidFill>
                <a:sysClr val="windowText" lastClr="000000"/>
              </a:solidFill>
              <a:latin typeface="Arial" panose="020B0604020202020204" pitchFamily="34" charset="0"/>
              <a:cs typeface="Arial" panose="020B0604020202020204" pitchFamily="34" charset="0"/>
            </a:rPr>
            <a:t> Bewertungsgrundlage dienen</a:t>
          </a:r>
          <a:r>
            <a:rPr lang="en-GB" sz="1100">
              <a:solidFill>
                <a:sysClr val="windowText" lastClr="000000"/>
              </a:solidFill>
              <a:latin typeface="Arial" panose="020B0604020202020204" pitchFamily="34" charset="0"/>
              <a:cs typeface="Arial" panose="020B0604020202020204" pitchFamily="34" charset="0"/>
            </a:rPr>
            <a:t> (Praxisaufgabe).</a:t>
          </a:r>
        </a:p>
      </xdr:txBody>
    </xdr:sp>
    <xdr:clientData/>
  </xdr:twoCellAnchor>
  <xdr:twoCellAnchor editAs="oneCell">
    <xdr:from>
      <xdr:col>13</xdr:col>
      <xdr:colOff>719906</xdr:colOff>
      <xdr:row>0</xdr:row>
      <xdr:rowOff>104774</xdr:rowOff>
    </xdr:from>
    <xdr:to>
      <xdr:col>15</xdr:col>
      <xdr:colOff>266699</xdr:colOff>
      <xdr:row>12</xdr:row>
      <xdr:rowOff>112810</xdr:rowOff>
    </xdr:to>
    <xdr:pic>
      <xdr:nvPicPr>
        <xdr:cNvPr id="3" name="Picture 2" descr="Logo of Habitable&#10;">
          <a:extLst>
            <a:ext uri="{FF2B5EF4-FFF2-40B4-BE49-F238E27FC236}">
              <a16:creationId xmlns:a16="http://schemas.microsoft.com/office/drawing/2014/main" id="{B5B811C3-E8E4-487A-85E4-FBC3C5C20C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40756" y="104774"/>
          <a:ext cx="1547043" cy="218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11206</xdr:colOff>
      <xdr:row>0</xdr:row>
      <xdr:rowOff>123265</xdr:rowOff>
    </xdr:from>
    <xdr:to>
      <xdr:col>18</xdr:col>
      <xdr:colOff>22412</xdr:colOff>
      <xdr:row>12</xdr:row>
      <xdr:rowOff>257734</xdr:rowOff>
    </xdr:to>
    <xdr:sp macro="" textlink="">
      <xdr:nvSpPr>
        <xdr:cNvPr id="2" name="TextBox 1">
          <a:extLst>
            <a:ext uri="{FF2B5EF4-FFF2-40B4-BE49-F238E27FC236}">
              <a16:creationId xmlns:a16="http://schemas.microsoft.com/office/drawing/2014/main" id="{E3CB4CB7-A715-641A-DF4B-DF0A285AE003}"/>
            </a:ext>
          </a:extLst>
        </xdr:cNvPr>
        <xdr:cNvSpPr txBox="1"/>
      </xdr:nvSpPr>
      <xdr:spPr>
        <a:xfrm>
          <a:off x="358588" y="123265"/>
          <a:ext cx="12292853" cy="2420469"/>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Zeitplanung:</a:t>
          </a:r>
        </a:p>
        <a:p>
          <a:endParaRPr lang="en-GB" sz="1100" b="0">
            <a:solidFill>
              <a:sysClr val="windowText" lastClr="000000"/>
            </a:solidFill>
            <a:latin typeface="Arial" panose="020B0604020202020204" pitchFamily="34" charset="0"/>
            <a:cs typeface="Arial" panose="020B0604020202020204" pitchFamily="34" charset="0"/>
          </a:endParaRPr>
        </a:p>
        <a:p>
          <a:r>
            <a:rPr lang="en-GB" sz="1100" b="0">
              <a:solidFill>
                <a:sysClr val="windowText" lastClr="000000"/>
              </a:solidFill>
              <a:latin typeface="Arial" panose="020B0604020202020204" pitchFamily="34" charset="0"/>
              <a:cs typeface="Arial" panose="020B0604020202020204" pitchFamily="34" charset="0"/>
            </a:rPr>
            <a:t>In dieser Tabelle wurden die Inhalte der Micro-Credentials in einem Kalender strukturiert. Dazu wurden zwei Teilzeitmodelle definiert, anhand derer die Inhalte dann im Kalender eingeplant wurden. Dabei wurde darauf geachtet, dass eine logische Abfolge gewahrt bleibt (Grundkenntnisse vor aufbauenden Inhalten).</a:t>
          </a:r>
        </a:p>
        <a:p>
          <a:endParaRPr lang="en-GB" sz="1100" b="1">
            <a:solidFill>
              <a:srgbClr val="C00000"/>
            </a:solidFill>
            <a:latin typeface="Arial" panose="020B0604020202020204" pitchFamily="34" charset="0"/>
            <a:cs typeface="Arial" panose="020B0604020202020204" pitchFamily="34" charset="0"/>
          </a:endParaRPr>
        </a:p>
        <a:p>
          <a:r>
            <a:rPr lang="en-GB" sz="1100" b="1">
              <a:solidFill>
                <a:srgbClr val="C00000"/>
              </a:solidFill>
              <a:latin typeface="Arial" panose="020B0604020202020204" pitchFamily="34" charset="0"/>
              <a:cs typeface="Arial" panose="020B0604020202020204" pitchFamily="34" charset="0"/>
            </a:rPr>
            <a:t>Teilzeitmodell 1</a:t>
          </a:r>
        </a:p>
        <a:p>
          <a:r>
            <a:rPr lang="en-GB" sz="1100">
              <a:latin typeface="Arial" panose="020B0604020202020204" pitchFamily="34" charset="0"/>
              <a:cs typeface="Arial" panose="020B0604020202020204" pitchFamily="34" charset="0"/>
            </a:rPr>
            <a:t>Dieses Tabellenblatt zeigt beispielhaft</a:t>
          </a:r>
          <a:r>
            <a:rPr lang="en-GB" sz="1100" baseline="0">
              <a:latin typeface="Arial" panose="020B0604020202020204" pitchFamily="34" charset="0"/>
              <a:cs typeface="Arial" panose="020B0604020202020204" pitchFamily="34" charset="0"/>
            </a:rPr>
            <a:t> die zeitliche Aufteilung der</a:t>
          </a:r>
          <a:r>
            <a:rPr lang="en-GB" sz="1100">
              <a:latin typeface="Arial" panose="020B0604020202020204" pitchFamily="34" charset="0"/>
              <a:cs typeface="Arial" panose="020B0604020202020204" pitchFamily="34" charset="0"/>
            </a:rPr>
            <a:t> Micro-Credentials nach Modell 1, das in Teilzeit absolviert wird, und zwar immer am Freitagnachmittag und den ganzen Samstag (ausschließlich vor Ort, nicht online). </a:t>
          </a:r>
        </a:p>
        <a:p>
          <a:r>
            <a:rPr lang="en-GB" sz="1100" b="1">
              <a:solidFill>
                <a:srgbClr val="C00000"/>
              </a:solidFill>
              <a:latin typeface="Arial" panose="020B0604020202020204" pitchFamily="34" charset="0"/>
              <a:ea typeface="+mn-ea"/>
              <a:cs typeface="Arial" panose="020B0604020202020204" pitchFamily="34" charset="0"/>
            </a:rPr>
            <a:t>Teilzeitmodell 2</a:t>
          </a:r>
        </a:p>
        <a:p>
          <a:r>
            <a:rPr lang="en-GB" sz="1100">
              <a:latin typeface="Arial" panose="020B0604020202020204" pitchFamily="34" charset="0"/>
              <a:cs typeface="Arial" panose="020B0604020202020204" pitchFamily="34" charset="0"/>
            </a:rPr>
            <a:t>Zudem wurde das Micro-Credential 1 ebenfalls nach Modell 2 geplant, wobei die Trainingseinheiten immer abends unter der Woche stattfanden.</a:t>
          </a:r>
        </a:p>
        <a:p>
          <a:r>
            <a:rPr lang="en-GB" sz="1100" b="1">
              <a:solidFill>
                <a:srgbClr val="C00000"/>
              </a:solidFill>
              <a:latin typeface="Arial" panose="020B0604020202020204" pitchFamily="34" charset="0"/>
              <a:ea typeface="+mn-ea"/>
              <a:cs typeface="Arial" panose="020B0604020202020204" pitchFamily="34" charset="0"/>
            </a:rPr>
            <a:t>Vollzeitmodell</a:t>
          </a:r>
        </a:p>
        <a:p>
          <a:r>
            <a:rPr lang="en-GB" sz="1100">
              <a:latin typeface="Arial" panose="020B0604020202020204" pitchFamily="34" charset="0"/>
              <a:cs typeface="Arial" panose="020B0604020202020204" pitchFamily="34" charset="0"/>
            </a:rPr>
            <a:t>Sollten Micro-Credentials im Rahmen einer „normalen“ Lehrlingsausbildung in Vollzeit vermittelt werden, müsste die Ausbildung geringfügig angepasst werden. Der Lehrstoff würde dann unter der Woche vermittelt werden; darüber hinaus würde der Unterricht praxisorientierter gestaltet sein und mehr Zeit in Anspruch nehmen. Der Prozess der Erstellung des Ausbildungsplans bliebe jedoch weitgehend unverändert.</a:t>
          </a:r>
        </a:p>
      </xdr:txBody>
    </xdr:sp>
    <xdr:clientData/>
  </xdr:twoCellAnchor>
  <xdr:twoCellAnchor editAs="oneCell">
    <xdr:from>
      <xdr:col>30</xdr:col>
      <xdr:colOff>549090</xdr:colOff>
      <xdr:row>0</xdr:row>
      <xdr:rowOff>52971</xdr:rowOff>
    </xdr:from>
    <xdr:to>
      <xdr:col>33</xdr:col>
      <xdr:colOff>146309</xdr:colOff>
      <xdr:row>12</xdr:row>
      <xdr:rowOff>67237</xdr:rowOff>
    </xdr:to>
    <xdr:pic>
      <xdr:nvPicPr>
        <xdr:cNvPr id="3" name="Picture 2" descr="Logo of Habitable&#10;">
          <a:extLst>
            <a:ext uri="{FF2B5EF4-FFF2-40B4-BE49-F238E27FC236}">
              <a16:creationId xmlns:a16="http://schemas.microsoft.com/office/drawing/2014/main" id="{A434ED5E-67B6-442C-808E-E44C3DE1F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16149" y="52971"/>
          <a:ext cx="1625484" cy="2300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171450</xdr:rowOff>
    </xdr:from>
    <xdr:to>
      <xdr:col>11</xdr:col>
      <xdr:colOff>1323975</xdr:colOff>
      <xdr:row>12</xdr:row>
      <xdr:rowOff>152400</xdr:rowOff>
    </xdr:to>
    <xdr:sp macro="" textlink="">
      <xdr:nvSpPr>
        <xdr:cNvPr id="2" name="TextBox 1">
          <a:extLst>
            <a:ext uri="{FF2B5EF4-FFF2-40B4-BE49-F238E27FC236}">
              <a16:creationId xmlns:a16="http://schemas.microsoft.com/office/drawing/2014/main" id="{3759DBD3-6824-5985-7A0A-107E5C9CCEC6}"/>
            </a:ext>
          </a:extLst>
        </xdr:cNvPr>
        <xdr:cNvSpPr txBox="1"/>
      </xdr:nvSpPr>
      <xdr:spPr>
        <a:xfrm>
          <a:off x="295275" y="171450"/>
          <a:ext cx="14382750" cy="17907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Ausbildungsplan</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Dieses Tabellenblatt enthält den endgültigen Ausbildungsplan für das</a:t>
          </a:r>
          <a:r>
            <a:rPr lang="en-GB" sz="1100" baseline="0">
              <a:latin typeface="Arial" panose="020B0604020202020204" pitchFamily="34" charset="0"/>
              <a:cs typeface="Arial" panose="020B0604020202020204" pitchFamily="34" charset="0"/>
            </a:rPr>
            <a:t> Micro-Credential</a:t>
          </a:r>
          <a:r>
            <a:rPr lang="en-GB" sz="1100">
              <a:latin typeface="Arial" panose="020B0604020202020204" pitchFamily="34" charset="0"/>
              <a:cs typeface="Arial" panose="020B0604020202020204" pitchFamily="34" charset="0"/>
            </a:rPr>
            <a:t> 1. Zusätzlich zu den vorherigen Phasen legt dieser Ausbildungsplan den verantwortlichen Ausbilder, die Ausbildungsmethode, die zugewiesenen Standorte und die erforderliche Ausrüstung fest.</a:t>
          </a:r>
        </a:p>
        <a:p>
          <a:endParaRPr lang="en-GB" sz="1100" b="1">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ea typeface="+mn-ea"/>
              <a:cs typeface="Arial" panose="020B0604020202020204" pitchFamily="34" charset="0"/>
            </a:rPr>
            <a:t>Ausbilder:</a:t>
          </a:r>
          <a:r>
            <a:rPr lang="en-GB" sz="1100">
              <a:latin typeface="Arial" panose="020B0604020202020204" pitchFamily="34" charset="0"/>
              <a:cs typeface="Arial" panose="020B0604020202020204" pitchFamily="34" charset="0"/>
            </a:rPr>
            <a:t> Für jedes Modul muss eine Person benannt werden, die dafür verantwortlich ist, dass die Inhalte vermittelt werden. Die benannte Person muss nicht unbedingt das gesamte Modul alleine unterrichten, jedoch</a:t>
          </a:r>
          <a:r>
            <a:rPr lang="en-GB" sz="1100" baseline="0">
              <a:latin typeface="Arial" panose="020B0604020202020204" pitchFamily="34" charset="0"/>
              <a:cs typeface="Arial" panose="020B0604020202020204" pitchFamily="34" charset="0"/>
            </a:rPr>
            <a:t> ist es wichtig, dass</a:t>
          </a:r>
          <a:r>
            <a:rPr lang="en-GB" sz="1100">
              <a:latin typeface="Arial" panose="020B0604020202020204" pitchFamily="34" charset="0"/>
              <a:cs typeface="Arial" panose="020B0604020202020204" pitchFamily="34" charset="0"/>
            </a:rPr>
            <a:t> alle Beteiligten fähig sind, Auszubildende auszubilden.</a:t>
          </a:r>
        </a:p>
        <a:p>
          <a:r>
            <a:rPr lang="en-GB" sz="1100" b="1">
              <a:solidFill>
                <a:srgbClr val="C5192D"/>
              </a:solidFill>
              <a:latin typeface="Arial" panose="020B0604020202020204" pitchFamily="34" charset="0"/>
              <a:ea typeface="+mn-ea"/>
              <a:cs typeface="Arial" panose="020B0604020202020204" pitchFamily="34" charset="0"/>
            </a:rPr>
            <a:t>Trainingsmethoden: </a:t>
          </a:r>
          <a:r>
            <a:rPr lang="en-GB" sz="1100" b="0">
              <a:solidFill>
                <a:sysClr val="windowText" lastClr="000000"/>
              </a:solidFill>
              <a:latin typeface="Arial" panose="020B0604020202020204" pitchFamily="34" charset="0"/>
              <a:ea typeface="+mn-ea"/>
              <a:cs typeface="Arial" panose="020B0604020202020204" pitchFamily="34" charset="0"/>
            </a:rPr>
            <a:t>Darüber hinaus muss die Ausbildungsmethode ausgewählt werden, um festzulegen, wie die Inhalte vermittelt werden. Dies kann traditioneller Präsenzunterricht, projektbasiertes Arbeiten, praktische Arbeit usw. umfassen.</a:t>
          </a:r>
        </a:p>
        <a:p>
          <a:r>
            <a:rPr lang="en-GB" sz="1100" b="1">
              <a:solidFill>
                <a:srgbClr val="C5192D"/>
              </a:solidFill>
              <a:latin typeface="Arial" panose="020B0604020202020204" pitchFamily="34" charset="0"/>
              <a:ea typeface="+mn-ea"/>
              <a:cs typeface="Arial" panose="020B0604020202020204" pitchFamily="34" charset="0"/>
            </a:rPr>
            <a:t>Ort: </a:t>
          </a:r>
          <a:r>
            <a:rPr lang="en-GB" sz="1100">
              <a:latin typeface="Arial" panose="020B0604020202020204" pitchFamily="34" charset="0"/>
              <a:cs typeface="Arial" panose="020B0604020202020204" pitchFamily="34" charset="0"/>
            </a:rPr>
            <a:t>Neben der Ausbildungsmethode muss auch der Ausbildungsort festgelegt werden. Einerseits muss zwischen dem Unternehmen und der Berufsschule unterschieden werden; andererseits muss der konkrete Ausbildungsraum – wie beispielsweise ein bestimmter Unterrichtsraum, die Werkstatt oder die Baustelle – ausgewählt werden.</a:t>
          </a:r>
        </a:p>
        <a:p>
          <a:r>
            <a:rPr lang="en-GB" sz="1100" b="1">
              <a:solidFill>
                <a:srgbClr val="C5192D"/>
              </a:solidFill>
              <a:latin typeface="Arial" panose="020B0604020202020204" pitchFamily="34" charset="0"/>
              <a:ea typeface="+mn-ea"/>
              <a:cs typeface="Arial" panose="020B0604020202020204" pitchFamily="34" charset="0"/>
            </a:rPr>
            <a:t>Benötigtes</a:t>
          </a:r>
          <a:r>
            <a:rPr lang="en-GB" sz="1100" b="1" baseline="0">
              <a:solidFill>
                <a:srgbClr val="C5192D"/>
              </a:solidFill>
              <a:latin typeface="Arial" panose="020B0604020202020204" pitchFamily="34" charset="0"/>
              <a:ea typeface="+mn-ea"/>
              <a:cs typeface="Arial" panose="020B0604020202020204" pitchFamily="34" charset="0"/>
            </a:rPr>
            <a:t> Equipment</a:t>
          </a:r>
          <a:r>
            <a:rPr lang="en-GB" sz="1100" b="1">
              <a:solidFill>
                <a:srgbClr val="C5192D"/>
              </a:solidFill>
              <a:latin typeface="Arial" panose="020B0604020202020204" pitchFamily="34" charset="0"/>
              <a:ea typeface="+mn-ea"/>
              <a:cs typeface="Arial" panose="020B0604020202020204" pitchFamily="34" charset="0"/>
            </a:rPr>
            <a:t>:</a:t>
          </a:r>
          <a:r>
            <a:rPr lang="en-GB" sz="1100">
              <a:latin typeface="Arial" panose="020B0604020202020204" pitchFamily="34" charset="0"/>
              <a:cs typeface="Arial" panose="020B0604020202020204" pitchFamily="34" charset="0"/>
            </a:rPr>
            <a:t> Zu guter Letzt muss die erforderliche Ausrüstung ermittelt werden, sowohl für den Ausbilder als auch für die Auszubildenden.</a:t>
          </a:r>
        </a:p>
      </xdr:txBody>
    </xdr:sp>
    <xdr:clientData/>
  </xdr:twoCellAnchor>
  <xdr:twoCellAnchor editAs="oneCell">
    <xdr:from>
      <xdr:col>12</xdr:col>
      <xdr:colOff>118719</xdr:colOff>
      <xdr:row>0</xdr:row>
      <xdr:rowOff>93568</xdr:rowOff>
    </xdr:from>
    <xdr:to>
      <xdr:col>12</xdr:col>
      <xdr:colOff>1495425</xdr:colOff>
      <xdr:row>11</xdr:row>
      <xdr:rowOff>47624</xdr:rowOff>
    </xdr:to>
    <xdr:pic>
      <xdr:nvPicPr>
        <xdr:cNvPr id="3" name="Picture 2" descr="Logo of Habitable&#10;">
          <a:extLst>
            <a:ext uri="{FF2B5EF4-FFF2-40B4-BE49-F238E27FC236}">
              <a16:creationId xmlns:a16="http://schemas.microsoft.com/office/drawing/2014/main" id="{F6E1DE52-96D7-4F67-8FA6-534D3F6C26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15794" y="93568"/>
          <a:ext cx="1376706" cy="1944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97AD44-1227-4CE5-812C-ABF973DD74FA}" name="Table1" displayName="Table1" ref="S24:S30" totalsRowShown="0">
  <autoFilter ref="S24:S30" xr:uid="{3597AD44-1227-4CE5-812C-ABF973DD74FA}"/>
  <tableColumns count="1">
    <tableColumn id="1" xr3:uid="{435CE32F-9231-4B5B-AC89-5AA468D7B734}" name="Mediu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075D7E-4252-49BB-BBDE-0B11DC4E7713}" name="Table14" displayName="Table14" ref="S33:S39" totalsRowShown="0">
  <autoFilter ref="S33:S39" xr:uid="{1D075D7E-4252-49BB-BBDE-0B11DC4E7713}"/>
  <tableColumns count="1">
    <tableColumn id="1" xr3:uid="{51FA3933-474A-4F3E-BDAC-BFCBAA700D52}" name="Abschlus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51193F-C9C2-47C9-AD39-A048DEA7C24E}" name="Table15" displayName="Table15" ref="S15:S21" totalsRowShown="0">
  <autoFilter ref="S15:S21" xr:uid="{2A51193F-C9C2-47C9-AD39-A048DEA7C24E}"/>
  <tableColumns count="1">
    <tableColumn id="1" xr3:uid="{811F3067-B8BA-40BB-A94F-EE85D70E5CCD}" name="Zeitforma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500928-0F55-41A5-AFE6-B88FA41F4ED8}" name="Table5" displayName="Table5" ref="R17:R23" totalsRowShown="0">
  <autoFilter ref="R17:R23" xr:uid="{FA500928-0F55-41A5-AFE6-B88FA41F4ED8}"/>
  <tableColumns count="1">
    <tableColumn id="1" xr3:uid="{318003F8-4AE0-4851-8E1E-0796292AEEED}" name="Ausbild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0AFC7B-50A3-4883-A04D-9E4D51A92E66}" name="Table6" displayName="Table6" ref="R25:R28" totalsRowShown="0">
  <autoFilter ref="R25:R28" xr:uid="{5C0AFC7B-50A3-4883-A04D-9E4D51A92E66}"/>
  <tableColumns count="1">
    <tableColumn id="1" xr3:uid="{C34C46B9-82E7-4B12-BC0E-5A530FA9CD12}" name="Unternehmen/Berufsschul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80B8093-1923-4B15-9DD9-FEC46ED68F34}" name="Table7" displayName="Table7" ref="R30:R38" totalsRowShown="0">
  <autoFilter ref="R30:R38" xr:uid="{480B8093-1923-4B15-9DD9-FEC46ED68F34}"/>
  <tableColumns count="1">
    <tableColumn id="1" xr3:uid="{68093414-7E55-46A3-A90F-7F2DFAF603EB}" name="Raum"/>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kalenderpedia.de/" TargetMode="External"/><Relationship Id="rId1" Type="http://schemas.openxmlformats.org/officeDocument/2006/relationships/hyperlink" Target="https://www.kalenderpedia.d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E96C-8DB3-4789-A7EF-1BA2DAAC8D7A}">
  <sheetPr codeName="Sheet1"/>
  <dimension ref="B2:V23"/>
  <sheetViews>
    <sheetView showGridLines="0" tabSelected="1" zoomScale="85" zoomScaleNormal="85" workbookViewId="0">
      <selection activeCell="S22" sqref="S22"/>
    </sheetView>
  </sheetViews>
  <sheetFormatPr defaultRowHeight="14.25" x14ac:dyDescent="0.2"/>
  <cols>
    <col min="19" max="20" width="9" customWidth="1"/>
  </cols>
  <sheetData>
    <row r="2" spans="2:22" x14ac:dyDescent="0.2">
      <c r="B2" s="168"/>
      <c r="C2" s="169"/>
      <c r="D2" s="169"/>
      <c r="E2" s="169"/>
      <c r="F2" s="169"/>
      <c r="G2" s="169"/>
      <c r="H2" s="169"/>
      <c r="I2" s="169"/>
      <c r="J2" s="169"/>
      <c r="K2" s="169"/>
      <c r="L2" s="169"/>
      <c r="M2" s="169"/>
      <c r="N2" s="169"/>
      <c r="O2" s="169"/>
      <c r="P2" s="169"/>
      <c r="Q2" s="169"/>
      <c r="R2" s="169"/>
      <c r="S2" s="169"/>
      <c r="T2" s="169"/>
      <c r="U2" s="169"/>
      <c r="V2" s="169"/>
    </row>
    <row r="3" spans="2:22" x14ac:dyDescent="0.2">
      <c r="B3" s="169"/>
      <c r="C3" s="169"/>
      <c r="D3" s="169"/>
      <c r="E3" s="169"/>
      <c r="F3" s="169"/>
      <c r="G3" s="169"/>
      <c r="H3" s="169"/>
      <c r="I3" s="169"/>
      <c r="J3" s="169"/>
      <c r="K3" s="169"/>
      <c r="L3" s="169"/>
      <c r="M3" s="169"/>
      <c r="N3" s="169"/>
      <c r="O3" s="169"/>
      <c r="P3" s="169"/>
      <c r="Q3" s="169"/>
      <c r="R3" s="169"/>
      <c r="S3" s="169"/>
      <c r="T3" s="169"/>
      <c r="U3" s="169"/>
      <c r="V3" s="169"/>
    </row>
    <row r="4" spans="2:22" x14ac:dyDescent="0.2">
      <c r="B4" s="169"/>
      <c r="C4" s="169"/>
      <c r="D4" s="169"/>
      <c r="E4" s="169"/>
      <c r="F4" s="169"/>
      <c r="G4" s="169"/>
      <c r="H4" s="169"/>
      <c r="I4" s="169"/>
      <c r="J4" s="169"/>
      <c r="K4" s="169"/>
      <c r="L4" s="169"/>
      <c r="M4" s="169"/>
      <c r="N4" s="169"/>
      <c r="O4" s="169"/>
      <c r="P4" s="169"/>
      <c r="Q4" s="169"/>
      <c r="R4" s="169"/>
      <c r="S4" s="169"/>
      <c r="T4" s="169"/>
      <c r="U4" s="169"/>
      <c r="V4" s="169"/>
    </row>
    <row r="5" spans="2:22" x14ac:dyDescent="0.2">
      <c r="B5" s="169"/>
      <c r="C5" s="169"/>
      <c r="D5" s="169"/>
      <c r="E5" s="169"/>
      <c r="F5" s="169"/>
      <c r="G5" s="169"/>
      <c r="H5" s="169"/>
      <c r="I5" s="169"/>
      <c r="J5" s="169"/>
      <c r="K5" s="169"/>
      <c r="L5" s="169"/>
      <c r="M5" s="169"/>
      <c r="N5" s="169"/>
      <c r="O5" s="169"/>
      <c r="P5" s="169"/>
      <c r="Q5" s="169"/>
      <c r="R5" s="169"/>
      <c r="S5" s="169"/>
      <c r="T5" s="169"/>
      <c r="U5" s="169"/>
      <c r="V5" s="169"/>
    </row>
    <row r="6" spans="2:22" x14ac:dyDescent="0.2">
      <c r="B6" s="169"/>
      <c r="C6" s="169"/>
      <c r="D6" s="169"/>
      <c r="E6" s="169"/>
      <c r="F6" s="169"/>
      <c r="G6" s="169"/>
      <c r="H6" s="169"/>
      <c r="I6" s="169"/>
      <c r="J6" s="169"/>
      <c r="K6" s="169"/>
      <c r="L6" s="169"/>
      <c r="M6" s="169"/>
      <c r="N6" s="169"/>
      <c r="O6" s="169"/>
      <c r="P6" s="169"/>
      <c r="Q6" s="169"/>
      <c r="R6" s="169"/>
      <c r="S6" s="169"/>
      <c r="T6" s="169"/>
      <c r="U6" s="169"/>
      <c r="V6" s="169"/>
    </row>
    <row r="7" spans="2:22" x14ac:dyDescent="0.2">
      <c r="B7" s="169"/>
      <c r="C7" s="169"/>
      <c r="D7" s="169"/>
      <c r="E7" s="169"/>
      <c r="F7" s="169"/>
      <c r="G7" s="169"/>
      <c r="H7" s="169"/>
      <c r="I7" s="169"/>
      <c r="J7" s="169"/>
      <c r="K7" s="169"/>
      <c r="L7" s="169"/>
      <c r="M7" s="169"/>
      <c r="N7" s="169"/>
      <c r="O7" s="169"/>
      <c r="P7" s="169"/>
      <c r="Q7" s="169"/>
      <c r="R7" s="169"/>
      <c r="S7" s="169"/>
      <c r="T7" s="169"/>
      <c r="U7" s="169"/>
      <c r="V7" s="169"/>
    </row>
    <row r="8" spans="2:22" x14ac:dyDescent="0.2">
      <c r="B8" s="169"/>
      <c r="C8" s="169"/>
      <c r="D8" s="169"/>
      <c r="E8" s="169"/>
      <c r="F8" s="169"/>
      <c r="G8" s="169"/>
      <c r="H8" s="169"/>
      <c r="I8" s="169"/>
      <c r="J8" s="169"/>
      <c r="K8" s="169"/>
      <c r="L8" s="169"/>
      <c r="M8" s="169"/>
      <c r="N8" s="169"/>
      <c r="O8" s="169"/>
      <c r="P8" s="169"/>
      <c r="Q8" s="169"/>
      <c r="R8" s="169"/>
      <c r="S8" s="169"/>
      <c r="T8" s="169"/>
      <c r="U8" s="169"/>
      <c r="V8" s="169"/>
    </row>
    <row r="9" spans="2:22" x14ac:dyDescent="0.2">
      <c r="B9" s="169"/>
      <c r="C9" s="169"/>
      <c r="D9" s="169"/>
      <c r="E9" s="169"/>
      <c r="F9" s="169"/>
      <c r="G9" s="169"/>
      <c r="H9" s="169"/>
      <c r="I9" s="169"/>
      <c r="J9" s="169"/>
      <c r="K9" s="169"/>
      <c r="L9" s="169"/>
      <c r="M9" s="169"/>
      <c r="N9" s="169"/>
      <c r="O9" s="169"/>
      <c r="P9" s="169"/>
      <c r="Q9" s="169"/>
      <c r="R9" s="169"/>
      <c r="S9" s="169"/>
      <c r="T9" s="169"/>
      <c r="U9" s="169"/>
      <c r="V9" s="169"/>
    </row>
    <row r="10" spans="2:22" x14ac:dyDescent="0.2">
      <c r="B10" s="169"/>
      <c r="C10" s="169"/>
      <c r="D10" s="169"/>
      <c r="E10" s="169"/>
      <c r="F10" s="169"/>
      <c r="G10" s="169"/>
      <c r="H10" s="169"/>
      <c r="I10" s="169"/>
      <c r="J10" s="169"/>
      <c r="K10" s="169"/>
      <c r="L10" s="169"/>
      <c r="M10" s="169"/>
      <c r="N10" s="169"/>
      <c r="O10" s="169"/>
      <c r="P10" s="169"/>
      <c r="Q10" s="169"/>
      <c r="R10" s="169"/>
      <c r="S10" s="169"/>
      <c r="T10" s="169"/>
      <c r="U10" s="169"/>
      <c r="V10" s="169"/>
    </row>
    <row r="11" spans="2:22" x14ac:dyDescent="0.2">
      <c r="B11" s="169"/>
      <c r="C11" s="169"/>
      <c r="D11" s="169"/>
      <c r="E11" s="169"/>
      <c r="F11" s="169"/>
      <c r="G11" s="169"/>
      <c r="H11" s="169"/>
      <c r="I11" s="169"/>
      <c r="J11" s="169"/>
      <c r="K11" s="169"/>
      <c r="L11" s="169"/>
      <c r="M11" s="169"/>
      <c r="N11" s="169"/>
      <c r="O11" s="169"/>
      <c r="P11" s="169"/>
      <c r="Q11" s="169"/>
      <c r="R11" s="169"/>
      <c r="S11" s="169"/>
      <c r="T11" s="169"/>
      <c r="U11" s="169"/>
      <c r="V11" s="169"/>
    </row>
    <row r="12" spans="2:22" x14ac:dyDescent="0.2">
      <c r="B12" s="169"/>
      <c r="C12" s="169"/>
      <c r="D12" s="169"/>
      <c r="E12" s="169"/>
      <c r="F12" s="169"/>
      <c r="G12" s="169"/>
      <c r="H12" s="169"/>
      <c r="I12" s="169"/>
      <c r="J12" s="169"/>
      <c r="K12" s="169"/>
      <c r="L12" s="169"/>
      <c r="M12" s="169"/>
      <c r="N12" s="169"/>
      <c r="O12" s="169"/>
      <c r="P12" s="169"/>
      <c r="Q12" s="169"/>
      <c r="R12" s="169"/>
      <c r="S12" s="169"/>
      <c r="T12" s="169"/>
      <c r="U12" s="169"/>
      <c r="V12" s="169"/>
    </row>
    <row r="13" spans="2:22" x14ac:dyDescent="0.2">
      <c r="B13" s="169"/>
      <c r="C13" s="169"/>
      <c r="D13" s="169"/>
      <c r="E13" s="169"/>
      <c r="F13" s="169"/>
      <c r="G13" s="169"/>
      <c r="H13" s="169"/>
      <c r="I13" s="169"/>
      <c r="J13" s="169"/>
      <c r="K13" s="169"/>
      <c r="L13" s="169"/>
      <c r="M13" s="169"/>
      <c r="N13" s="169"/>
      <c r="O13" s="169"/>
      <c r="P13" s="169"/>
      <c r="Q13" s="169"/>
      <c r="R13" s="169"/>
      <c r="S13" s="169"/>
      <c r="T13" s="169"/>
      <c r="U13" s="169"/>
      <c r="V13" s="169"/>
    </row>
    <row r="14" spans="2:22" x14ac:dyDescent="0.2">
      <c r="B14" s="169"/>
      <c r="C14" s="169"/>
      <c r="D14" s="169"/>
      <c r="E14" s="169"/>
      <c r="F14" s="169"/>
      <c r="G14" s="169"/>
      <c r="H14" s="169"/>
      <c r="I14" s="169"/>
      <c r="J14" s="169"/>
      <c r="K14" s="169"/>
      <c r="L14" s="169"/>
      <c r="M14" s="169"/>
      <c r="N14" s="169"/>
      <c r="O14" s="169"/>
      <c r="P14" s="169"/>
      <c r="Q14" s="169"/>
      <c r="R14" s="169"/>
      <c r="S14" s="169"/>
      <c r="T14" s="169"/>
      <c r="U14" s="169"/>
      <c r="V14" s="169"/>
    </row>
    <row r="15" spans="2:22" x14ac:dyDescent="0.2">
      <c r="B15" s="169"/>
      <c r="C15" s="169"/>
      <c r="D15" s="169"/>
      <c r="E15" s="169"/>
      <c r="F15" s="169"/>
      <c r="G15" s="169"/>
      <c r="H15" s="169"/>
      <c r="I15" s="169"/>
      <c r="J15" s="169"/>
      <c r="K15" s="169"/>
      <c r="L15" s="169"/>
      <c r="M15" s="169"/>
      <c r="N15" s="169"/>
      <c r="O15" s="169"/>
      <c r="P15" s="169"/>
      <c r="Q15" s="169"/>
      <c r="R15" s="169"/>
      <c r="S15" s="169"/>
      <c r="T15" s="169"/>
      <c r="U15" s="169"/>
      <c r="V15" s="169"/>
    </row>
    <row r="16" spans="2:22" x14ac:dyDescent="0.2">
      <c r="B16" s="169"/>
      <c r="C16" s="169"/>
      <c r="D16" s="169"/>
      <c r="E16" s="169"/>
      <c r="F16" s="169"/>
      <c r="G16" s="169"/>
      <c r="H16" s="169"/>
      <c r="I16" s="169"/>
      <c r="J16" s="169"/>
      <c r="K16" s="169"/>
      <c r="L16" s="169"/>
      <c r="M16" s="169"/>
      <c r="N16" s="169"/>
      <c r="O16" s="169"/>
      <c r="P16" s="169"/>
      <c r="Q16" s="169"/>
      <c r="R16" s="169"/>
      <c r="S16" s="169"/>
      <c r="T16" s="169"/>
      <c r="U16" s="169"/>
      <c r="V16" s="169"/>
    </row>
    <row r="17" spans="2:22" x14ac:dyDescent="0.2">
      <c r="B17" s="169"/>
      <c r="C17" s="169"/>
      <c r="D17" s="169"/>
      <c r="E17" s="169"/>
      <c r="F17" s="169"/>
      <c r="G17" s="169"/>
      <c r="H17" s="169"/>
      <c r="I17" s="169"/>
      <c r="J17" s="169"/>
      <c r="K17" s="169"/>
      <c r="L17" s="169"/>
      <c r="M17" s="169"/>
      <c r="N17" s="169"/>
      <c r="O17" s="169"/>
      <c r="P17" s="169"/>
      <c r="Q17" s="169"/>
      <c r="R17" s="169"/>
      <c r="S17" s="169"/>
      <c r="T17" s="169"/>
      <c r="U17" s="169"/>
      <c r="V17" s="169"/>
    </row>
    <row r="18" spans="2:22" x14ac:dyDescent="0.2">
      <c r="B18" s="169"/>
      <c r="C18" s="169"/>
      <c r="D18" s="169"/>
      <c r="E18" s="169"/>
      <c r="F18" s="169"/>
      <c r="G18" s="169"/>
      <c r="H18" s="169"/>
      <c r="I18" s="169"/>
      <c r="J18" s="169"/>
      <c r="K18" s="169"/>
      <c r="L18" s="169"/>
      <c r="M18" s="169"/>
      <c r="N18" s="169"/>
      <c r="O18" s="169"/>
      <c r="P18" s="169"/>
      <c r="Q18" s="169"/>
      <c r="R18" s="169"/>
      <c r="S18" s="169"/>
      <c r="T18" s="169"/>
      <c r="U18" s="169"/>
      <c r="V18" s="169"/>
    </row>
    <row r="19" spans="2:22" x14ac:dyDescent="0.2">
      <c r="B19" s="169"/>
      <c r="C19" s="169"/>
      <c r="D19" s="169"/>
      <c r="E19" s="169"/>
      <c r="F19" s="169"/>
      <c r="G19" s="169"/>
      <c r="H19" s="169"/>
      <c r="I19" s="169"/>
      <c r="J19" s="169"/>
      <c r="K19" s="169"/>
      <c r="L19" s="169"/>
      <c r="M19" s="169"/>
      <c r="N19" s="169"/>
      <c r="O19" s="169"/>
      <c r="P19" s="169"/>
      <c r="Q19" s="169"/>
      <c r="R19" s="169"/>
      <c r="S19" s="169"/>
      <c r="T19" s="169"/>
      <c r="U19" s="169"/>
      <c r="V19" s="169"/>
    </row>
    <row r="20" spans="2:22" x14ac:dyDescent="0.2">
      <c r="B20" s="169"/>
      <c r="C20" s="169"/>
      <c r="D20" s="169"/>
      <c r="E20" s="169"/>
      <c r="F20" s="169"/>
      <c r="G20" s="169"/>
      <c r="H20" s="169"/>
      <c r="I20" s="169"/>
      <c r="J20" s="169"/>
      <c r="K20" s="169"/>
      <c r="L20" s="169"/>
      <c r="M20" s="169"/>
      <c r="N20" s="169"/>
      <c r="O20" s="169"/>
      <c r="P20" s="169"/>
      <c r="Q20" s="169"/>
      <c r="R20" s="169"/>
      <c r="S20" s="169"/>
      <c r="T20" s="169"/>
      <c r="U20" s="169"/>
      <c r="V20" s="169"/>
    </row>
    <row r="21" spans="2:22" x14ac:dyDescent="0.2">
      <c r="B21" s="169"/>
      <c r="C21" s="169"/>
      <c r="D21" s="169"/>
      <c r="E21" s="169"/>
      <c r="F21" s="169"/>
      <c r="G21" s="169"/>
      <c r="H21" s="169"/>
      <c r="I21" s="169"/>
      <c r="J21" s="169"/>
      <c r="K21" s="169"/>
      <c r="L21" s="169"/>
      <c r="M21" s="169"/>
      <c r="N21" s="169"/>
      <c r="O21" s="169"/>
      <c r="P21" s="169"/>
      <c r="Q21" s="169"/>
      <c r="R21" s="169"/>
      <c r="S21" s="169"/>
      <c r="T21" s="169"/>
      <c r="U21" s="169"/>
      <c r="V21" s="169"/>
    </row>
    <row r="22" spans="2:22" x14ac:dyDescent="0.2">
      <c r="B22" s="169"/>
      <c r="C22" s="169"/>
      <c r="D22" s="169"/>
      <c r="E22" s="169"/>
      <c r="F22" s="169"/>
      <c r="G22" s="169"/>
      <c r="H22" s="169"/>
      <c r="I22" s="169"/>
      <c r="J22" s="169"/>
      <c r="K22" s="169"/>
      <c r="L22" s="169"/>
      <c r="M22" s="169"/>
      <c r="N22" s="169"/>
      <c r="O22" s="169"/>
      <c r="P22" s="169"/>
      <c r="Q22" s="169"/>
      <c r="R22" s="169"/>
      <c r="S22" s="169"/>
      <c r="T22" s="169"/>
      <c r="U22" s="169"/>
      <c r="V22" s="169"/>
    </row>
    <row r="23" spans="2:22" x14ac:dyDescent="0.2">
      <c r="B23" s="169"/>
      <c r="C23" s="169"/>
      <c r="D23" s="169"/>
      <c r="E23" s="169"/>
      <c r="F23" s="169"/>
      <c r="G23" s="169"/>
      <c r="H23" s="169"/>
      <c r="I23" s="169"/>
      <c r="J23" s="169"/>
      <c r="K23" s="169"/>
      <c r="L23" s="169"/>
      <c r="M23" s="169"/>
      <c r="N23" s="169"/>
      <c r="O23" s="169"/>
      <c r="P23" s="169"/>
      <c r="Q23" s="169"/>
      <c r="R23" s="169"/>
      <c r="S23" s="169"/>
      <c r="T23" s="169"/>
      <c r="U23" s="169"/>
      <c r="V23" s="16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9803-DB90-4E6F-B234-30A5E414031E}">
  <sheetPr codeName="Sheet2"/>
  <dimension ref="B2:S287"/>
  <sheetViews>
    <sheetView showGridLines="0" workbookViewId="0">
      <pane ySplit="14" topLeftCell="A85" activePane="bottomLeft" state="frozen"/>
      <selection pane="bottomLeft" activeCell="I153" sqref="I153"/>
    </sheetView>
  </sheetViews>
  <sheetFormatPr defaultRowHeight="14.25" x14ac:dyDescent="0.2"/>
  <cols>
    <col min="1" max="1" width="6.125" customWidth="1"/>
    <col min="2" max="2" width="3.625" bestFit="1" customWidth="1"/>
    <col min="3" max="3" width="4.75" bestFit="1" customWidth="1"/>
    <col min="4" max="4" width="56.625" customWidth="1"/>
    <col min="5" max="9" width="13.125" style="1" customWidth="1"/>
    <col min="10" max="10" width="13.125" style="74" customWidth="1"/>
    <col min="11" max="12" width="13.125" style="1" customWidth="1"/>
    <col min="13" max="13" width="13.125" style="1" bestFit="1" customWidth="1"/>
    <col min="14" max="17" width="13.125" style="1" customWidth="1"/>
    <col min="18" max="18" width="2.125" style="1" customWidth="1"/>
    <col min="19" max="19" width="36.875" bestFit="1" customWidth="1"/>
    <col min="22" max="22" width="11.125" bestFit="1" customWidth="1"/>
  </cols>
  <sheetData>
    <row r="2" spans="2:19" x14ac:dyDescent="0.2">
      <c r="B2" s="100"/>
      <c r="E2"/>
      <c r="F2"/>
      <c r="G2"/>
      <c r="H2"/>
      <c r="I2"/>
      <c r="J2"/>
      <c r="K2"/>
      <c r="L2"/>
      <c r="M2"/>
      <c r="N2"/>
      <c r="O2"/>
      <c r="P2"/>
      <c r="Q2"/>
      <c r="R2"/>
    </row>
    <row r="3" spans="2:19" x14ac:dyDescent="0.2">
      <c r="E3"/>
      <c r="F3"/>
      <c r="G3"/>
      <c r="H3"/>
      <c r="I3"/>
      <c r="J3"/>
      <c r="K3"/>
      <c r="L3"/>
      <c r="M3"/>
      <c r="N3"/>
      <c r="O3"/>
      <c r="P3"/>
      <c r="Q3"/>
      <c r="R3"/>
    </row>
    <row r="4" spans="2:19" x14ac:dyDescent="0.2">
      <c r="E4"/>
      <c r="F4"/>
      <c r="G4"/>
      <c r="H4"/>
      <c r="I4"/>
      <c r="J4"/>
      <c r="K4"/>
      <c r="L4"/>
      <c r="M4"/>
      <c r="N4"/>
      <c r="O4"/>
      <c r="P4"/>
      <c r="Q4"/>
      <c r="R4"/>
    </row>
    <row r="5" spans="2:19" x14ac:dyDescent="0.2">
      <c r="E5"/>
      <c r="F5"/>
      <c r="G5"/>
      <c r="H5"/>
      <c r="I5"/>
      <c r="J5"/>
      <c r="K5"/>
      <c r="L5"/>
      <c r="M5"/>
      <c r="N5"/>
      <c r="O5"/>
      <c r="P5"/>
      <c r="Q5"/>
      <c r="R5"/>
    </row>
    <row r="6" spans="2:19" x14ac:dyDescent="0.2">
      <c r="E6"/>
      <c r="F6"/>
      <c r="G6"/>
      <c r="H6"/>
      <c r="I6"/>
      <c r="J6"/>
      <c r="K6"/>
      <c r="L6"/>
      <c r="M6"/>
      <c r="N6"/>
      <c r="O6"/>
      <c r="P6"/>
      <c r="Q6"/>
      <c r="R6"/>
    </row>
    <row r="7" spans="2:19" x14ac:dyDescent="0.2">
      <c r="E7"/>
      <c r="F7"/>
      <c r="G7"/>
      <c r="H7"/>
      <c r="I7"/>
      <c r="J7"/>
      <c r="K7"/>
      <c r="L7"/>
      <c r="M7"/>
      <c r="N7"/>
      <c r="O7"/>
      <c r="P7"/>
      <c r="Q7"/>
      <c r="R7"/>
    </row>
    <row r="8" spans="2:19" x14ac:dyDescent="0.2">
      <c r="E8"/>
      <c r="F8"/>
      <c r="G8"/>
      <c r="H8"/>
      <c r="I8"/>
      <c r="J8"/>
      <c r="K8"/>
      <c r="L8"/>
      <c r="M8"/>
      <c r="N8"/>
      <c r="O8"/>
      <c r="P8"/>
      <c r="Q8"/>
      <c r="R8"/>
    </row>
    <row r="9" spans="2:19" x14ac:dyDescent="0.2">
      <c r="E9"/>
      <c r="F9"/>
      <c r="G9"/>
      <c r="H9"/>
      <c r="I9"/>
      <c r="J9"/>
      <c r="K9"/>
      <c r="L9"/>
      <c r="M9"/>
      <c r="N9"/>
      <c r="O9"/>
      <c r="P9"/>
      <c r="Q9"/>
      <c r="R9"/>
    </row>
    <row r="10" spans="2:19" x14ac:dyDescent="0.2">
      <c r="E10"/>
      <c r="F10"/>
      <c r="G10"/>
      <c r="H10"/>
      <c r="I10"/>
      <c r="J10"/>
      <c r="K10"/>
      <c r="L10"/>
      <c r="M10"/>
      <c r="N10"/>
      <c r="O10"/>
      <c r="P10"/>
      <c r="Q10"/>
      <c r="R10"/>
    </row>
    <row r="11" spans="2:19" x14ac:dyDescent="0.2">
      <c r="E11"/>
      <c r="F11"/>
      <c r="G11"/>
      <c r="H11"/>
      <c r="I11"/>
      <c r="J11"/>
      <c r="K11"/>
      <c r="L11"/>
      <c r="M11"/>
      <c r="N11"/>
      <c r="O11"/>
      <c r="P11"/>
      <c r="Q11"/>
      <c r="R11"/>
    </row>
    <row r="12" spans="2:19" ht="15" thickBot="1" x14ac:dyDescent="0.25"/>
    <row r="13" spans="2:19" x14ac:dyDescent="0.2">
      <c r="B13" s="224" t="s">
        <v>8</v>
      </c>
      <c r="C13" s="229" t="s">
        <v>3</v>
      </c>
      <c r="D13" s="229" t="s">
        <v>94</v>
      </c>
      <c r="E13" s="226" t="s">
        <v>92</v>
      </c>
      <c r="F13" s="227"/>
      <c r="G13" s="228"/>
      <c r="H13" s="226" t="s">
        <v>91</v>
      </c>
      <c r="I13" s="227"/>
      <c r="J13" s="228"/>
      <c r="K13" s="226" t="s">
        <v>4</v>
      </c>
      <c r="L13" s="227"/>
      <c r="M13" s="228"/>
    </row>
    <row r="14" spans="2:19" ht="15" thickBot="1" x14ac:dyDescent="0.25">
      <c r="B14" s="225"/>
      <c r="C14" s="230"/>
      <c r="D14" s="230"/>
      <c r="E14" s="170" t="s">
        <v>0</v>
      </c>
      <c r="F14" s="173" t="s">
        <v>1</v>
      </c>
      <c r="G14" s="81" t="s">
        <v>93</v>
      </c>
      <c r="H14" s="170" t="s">
        <v>95</v>
      </c>
      <c r="I14" s="173" t="s">
        <v>7</v>
      </c>
      <c r="J14" s="172" t="s">
        <v>96</v>
      </c>
      <c r="K14" s="170" t="s">
        <v>95</v>
      </c>
      <c r="L14" s="173" t="s">
        <v>7</v>
      </c>
      <c r="M14" s="81" t="s">
        <v>90</v>
      </c>
    </row>
    <row r="15" spans="2:19" ht="15.75" thickBot="1" x14ac:dyDescent="0.3">
      <c r="B15" s="174">
        <v>1</v>
      </c>
      <c r="C15" s="175" t="s">
        <v>2</v>
      </c>
      <c r="D15" s="176" t="s">
        <v>109</v>
      </c>
      <c r="E15" s="174">
        <f>SUM(E16:E26)</f>
        <v>90</v>
      </c>
      <c r="F15" s="177">
        <f>SUM(F16:F26)</f>
        <v>150</v>
      </c>
      <c r="G15" s="178">
        <f>(E15+F15)/2</f>
        <v>120</v>
      </c>
      <c r="H15" s="174"/>
      <c r="I15" s="177"/>
      <c r="J15" s="180"/>
      <c r="K15" s="70"/>
      <c r="L15" s="181"/>
      <c r="M15" s="80"/>
      <c r="S15" t="s">
        <v>91</v>
      </c>
    </row>
    <row r="16" spans="2:19" x14ac:dyDescent="0.2">
      <c r="B16" s="187">
        <v>1</v>
      </c>
      <c r="C16" s="188" t="s">
        <v>2</v>
      </c>
      <c r="D16" s="189" t="s">
        <v>98</v>
      </c>
      <c r="E16" s="187">
        <v>6</v>
      </c>
      <c r="F16" s="190">
        <v>8</v>
      </c>
      <c r="G16" s="191">
        <f t="shared" ref="G16:G53" si="0">(E16+F16)/2</f>
        <v>7</v>
      </c>
      <c r="H16" s="187" t="s">
        <v>77</v>
      </c>
      <c r="I16" s="190" t="s">
        <v>81</v>
      </c>
      <c r="J16" s="192" t="s">
        <v>246</v>
      </c>
      <c r="K16" s="187" t="s">
        <v>82</v>
      </c>
      <c r="L16" s="190" t="s">
        <v>84</v>
      </c>
      <c r="M16" s="191" t="s">
        <v>88</v>
      </c>
    </row>
    <row r="17" spans="2:19" x14ac:dyDescent="0.2">
      <c r="B17" s="193">
        <v>1</v>
      </c>
      <c r="C17" s="194" t="s">
        <v>2</v>
      </c>
      <c r="D17" s="195" t="s">
        <v>99</v>
      </c>
      <c r="E17" s="193">
        <v>4</v>
      </c>
      <c r="F17" s="196">
        <v>8</v>
      </c>
      <c r="G17" s="197">
        <f t="shared" si="0"/>
        <v>6</v>
      </c>
      <c r="H17" s="193" t="s">
        <v>77</v>
      </c>
      <c r="I17" s="196" t="s">
        <v>81</v>
      </c>
      <c r="J17" s="198" t="s">
        <v>247</v>
      </c>
      <c r="K17" s="193" t="s">
        <v>6</v>
      </c>
      <c r="L17" s="196" t="s">
        <v>84</v>
      </c>
      <c r="M17" s="197" t="s">
        <v>88</v>
      </c>
      <c r="S17" t="s">
        <v>77</v>
      </c>
    </row>
    <row r="18" spans="2:19" x14ac:dyDescent="0.2">
      <c r="B18" s="193">
        <v>1</v>
      </c>
      <c r="C18" s="194" t="s">
        <v>2</v>
      </c>
      <c r="D18" s="195" t="s">
        <v>100</v>
      </c>
      <c r="E18" s="193">
        <v>4</v>
      </c>
      <c r="F18" s="196">
        <v>6</v>
      </c>
      <c r="G18" s="197">
        <f t="shared" si="0"/>
        <v>5</v>
      </c>
      <c r="H18" s="193" t="s">
        <v>77</v>
      </c>
      <c r="I18" s="196" t="s">
        <v>81</v>
      </c>
      <c r="J18" s="198" t="s">
        <v>223</v>
      </c>
      <c r="K18" s="193" t="s">
        <v>6</v>
      </c>
      <c r="L18" s="196" t="s">
        <v>84</v>
      </c>
      <c r="M18" s="197" t="s">
        <v>87</v>
      </c>
      <c r="S18" t="s">
        <v>78</v>
      </c>
    </row>
    <row r="19" spans="2:19" x14ac:dyDescent="0.2">
      <c r="B19" s="193">
        <v>1</v>
      </c>
      <c r="C19" s="194" t="s">
        <v>2</v>
      </c>
      <c r="D19" s="195" t="s">
        <v>101</v>
      </c>
      <c r="E19" s="193">
        <v>6</v>
      </c>
      <c r="F19" s="196">
        <v>8</v>
      </c>
      <c r="G19" s="197">
        <f t="shared" si="0"/>
        <v>7</v>
      </c>
      <c r="H19" s="193" t="s">
        <v>79</v>
      </c>
      <c r="I19" s="196" t="s">
        <v>81</v>
      </c>
      <c r="J19" s="198" t="s">
        <v>224</v>
      </c>
      <c r="K19" s="193" t="s">
        <v>6</v>
      </c>
      <c r="L19" s="196"/>
      <c r="M19" s="197" t="s">
        <v>87</v>
      </c>
      <c r="S19" t="s">
        <v>79</v>
      </c>
    </row>
    <row r="20" spans="2:19" x14ac:dyDescent="0.2">
      <c r="B20" s="193">
        <v>1</v>
      </c>
      <c r="C20" s="194" t="s">
        <v>2</v>
      </c>
      <c r="D20" s="195" t="s">
        <v>102</v>
      </c>
      <c r="E20" s="193">
        <v>8</v>
      </c>
      <c r="F20" s="196">
        <v>12</v>
      </c>
      <c r="G20" s="197">
        <f t="shared" si="0"/>
        <v>10</v>
      </c>
      <c r="H20" s="193" t="s">
        <v>79</v>
      </c>
      <c r="I20" s="196" t="s">
        <v>81</v>
      </c>
      <c r="J20" s="198" t="s">
        <v>225</v>
      </c>
      <c r="K20" s="193" t="s">
        <v>6</v>
      </c>
      <c r="L20" s="196"/>
      <c r="M20" s="197" t="s">
        <v>87</v>
      </c>
      <c r="S20" t="s">
        <v>80</v>
      </c>
    </row>
    <row r="21" spans="2:19" x14ac:dyDescent="0.2">
      <c r="B21" s="193">
        <v>1</v>
      </c>
      <c r="C21" s="194" t="s">
        <v>2</v>
      </c>
      <c r="D21" s="195" t="s">
        <v>103</v>
      </c>
      <c r="E21" s="193">
        <v>6</v>
      </c>
      <c r="F21" s="196">
        <v>8</v>
      </c>
      <c r="G21" s="197">
        <f t="shared" si="0"/>
        <v>7</v>
      </c>
      <c r="H21" s="193" t="s">
        <v>77</v>
      </c>
      <c r="I21" s="196" t="s">
        <v>81</v>
      </c>
      <c r="J21" s="198" t="s">
        <v>226</v>
      </c>
      <c r="K21" s="193" t="s">
        <v>6</v>
      </c>
      <c r="L21" s="196"/>
      <c r="M21" s="197" t="s">
        <v>87</v>
      </c>
      <c r="S21" t="s">
        <v>81</v>
      </c>
    </row>
    <row r="22" spans="2:19" x14ac:dyDescent="0.2">
      <c r="B22" s="193">
        <v>1</v>
      </c>
      <c r="C22" s="194" t="s">
        <v>2</v>
      </c>
      <c r="D22" s="195" t="s">
        <v>104</v>
      </c>
      <c r="E22" s="193">
        <v>10</v>
      </c>
      <c r="F22" s="196">
        <v>14</v>
      </c>
      <c r="G22" s="197">
        <f t="shared" si="0"/>
        <v>12</v>
      </c>
      <c r="H22" s="193" t="s">
        <v>79</v>
      </c>
      <c r="I22" s="196" t="s">
        <v>81</v>
      </c>
      <c r="J22" s="198" t="s">
        <v>227</v>
      </c>
      <c r="K22" s="193" t="s">
        <v>5</v>
      </c>
      <c r="L22" s="196"/>
      <c r="M22" s="197" t="s">
        <v>88</v>
      </c>
    </row>
    <row r="23" spans="2:19" x14ac:dyDescent="0.2">
      <c r="B23" s="193">
        <v>1</v>
      </c>
      <c r="C23" s="194" t="s">
        <v>2</v>
      </c>
      <c r="D23" s="195" t="s">
        <v>105</v>
      </c>
      <c r="E23" s="193">
        <v>4</v>
      </c>
      <c r="F23" s="196">
        <v>6</v>
      </c>
      <c r="G23" s="197">
        <f t="shared" si="0"/>
        <v>5</v>
      </c>
      <c r="H23" s="193" t="s">
        <v>77</v>
      </c>
      <c r="I23" s="196" t="s">
        <v>81</v>
      </c>
      <c r="J23" s="198" t="s">
        <v>228</v>
      </c>
      <c r="K23" s="193" t="s">
        <v>6</v>
      </c>
      <c r="L23" s="196"/>
      <c r="M23" s="197" t="s">
        <v>87</v>
      </c>
    </row>
    <row r="24" spans="2:19" x14ac:dyDescent="0.2">
      <c r="B24" s="193">
        <v>1</v>
      </c>
      <c r="C24" s="194" t="s">
        <v>2</v>
      </c>
      <c r="D24" s="195" t="s">
        <v>106</v>
      </c>
      <c r="E24" s="193">
        <v>20</v>
      </c>
      <c r="F24" s="196">
        <v>40</v>
      </c>
      <c r="G24" s="197">
        <f t="shared" si="0"/>
        <v>30</v>
      </c>
      <c r="H24" s="193" t="s">
        <v>78</v>
      </c>
      <c r="I24" s="196" t="s">
        <v>81</v>
      </c>
      <c r="J24" s="198" t="s">
        <v>229</v>
      </c>
      <c r="K24" s="193" t="s">
        <v>5</v>
      </c>
      <c r="L24" s="196" t="s">
        <v>6</v>
      </c>
      <c r="M24" s="197" t="s">
        <v>87</v>
      </c>
      <c r="S24" t="s">
        <v>4</v>
      </c>
    </row>
    <row r="25" spans="2:19" x14ac:dyDescent="0.2">
      <c r="B25" s="193">
        <v>1</v>
      </c>
      <c r="C25" s="194" t="s">
        <v>2</v>
      </c>
      <c r="D25" s="195" t="s">
        <v>107</v>
      </c>
      <c r="E25" s="193">
        <v>10</v>
      </c>
      <c r="F25" s="196">
        <v>20</v>
      </c>
      <c r="G25" s="197">
        <f t="shared" si="0"/>
        <v>15</v>
      </c>
      <c r="H25" s="193" t="s">
        <v>79</v>
      </c>
      <c r="I25" s="196"/>
      <c r="J25" s="198" t="s">
        <v>230</v>
      </c>
      <c r="K25" s="193" t="s">
        <v>5</v>
      </c>
      <c r="L25" s="196"/>
      <c r="M25" s="197" t="s">
        <v>88</v>
      </c>
    </row>
    <row r="26" spans="2:19" ht="15" thickBot="1" x14ac:dyDescent="0.25">
      <c r="B26" s="199">
        <v>1</v>
      </c>
      <c r="C26" s="200" t="s">
        <v>2</v>
      </c>
      <c r="D26" s="201" t="s">
        <v>108</v>
      </c>
      <c r="E26" s="199">
        <v>12</v>
      </c>
      <c r="F26" s="202">
        <v>20</v>
      </c>
      <c r="G26" s="203">
        <f t="shared" si="0"/>
        <v>16</v>
      </c>
      <c r="H26" s="199" t="s">
        <v>79</v>
      </c>
      <c r="I26" s="202"/>
      <c r="J26" s="204" t="s">
        <v>230</v>
      </c>
      <c r="K26" s="199" t="s">
        <v>5</v>
      </c>
      <c r="L26" s="202"/>
      <c r="M26" s="203" t="s">
        <v>88</v>
      </c>
      <c r="S26" t="s">
        <v>82</v>
      </c>
    </row>
    <row r="27" spans="2:19" ht="15" thickBot="1" x14ac:dyDescent="0.25">
      <c r="B27" s="1"/>
      <c r="C27" s="3"/>
      <c r="J27" s="75"/>
      <c r="S27" t="s">
        <v>83</v>
      </c>
    </row>
    <row r="28" spans="2:19" ht="15.75" thickBot="1" x14ac:dyDescent="0.3">
      <c r="B28" s="174">
        <v>2</v>
      </c>
      <c r="C28" s="175" t="s">
        <v>2</v>
      </c>
      <c r="D28" s="182" t="s">
        <v>110</v>
      </c>
      <c r="E28" s="174">
        <f>SUM(E29:E38)</f>
        <v>88</v>
      </c>
      <c r="F28" s="177">
        <f>SUM(F29:F38)</f>
        <v>126</v>
      </c>
      <c r="G28" s="178">
        <f t="shared" si="0"/>
        <v>107</v>
      </c>
      <c r="H28" s="70"/>
      <c r="I28" s="181"/>
      <c r="J28" s="183"/>
      <c r="K28" s="70"/>
      <c r="L28" s="181"/>
      <c r="M28" s="80"/>
      <c r="S28" t="s">
        <v>5</v>
      </c>
    </row>
    <row r="29" spans="2:19" x14ac:dyDescent="0.2">
      <c r="B29" s="187">
        <v>2</v>
      </c>
      <c r="C29" s="188" t="s">
        <v>2</v>
      </c>
      <c r="D29" s="205" t="s">
        <v>111</v>
      </c>
      <c r="E29" s="187">
        <v>12</v>
      </c>
      <c r="F29" s="190">
        <v>16</v>
      </c>
      <c r="G29" s="191">
        <f t="shared" si="0"/>
        <v>14</v>
      </c>
      <c r="H29" s="187" t="s">
        <v>79</v>
      </c>
      <c r="I29" s="190"/>
      <c r="J29" s="192" t="s">
        <v>231</v>
      </c>
      <c r="K29" s="187" t="s">
        <v>82</v>
      </c>
      <c r="L29" s="190" t="s">
        <v>5</v>
      </c>
      <c r="M29" s="191" t="s">
        <v>86</v>
      </c>
      <c r="S29" t="s">
        <v>6</v>
      </c>
    </row>
    <row r="30" spans="2:19" x14ac:dyDescent="0.2">
      <c r="B30" s="193">
        <v>2</v>
      </c>
      <c r="C30" s="194" t="s">
        <v>2</v>
      </c>
      <c r="D30" s="195" t="s">
        <v>112</v>
      </c>
      <c r="E30" s="193">
        <v>16</v>
      </c>
      <c r="F30" s="196">
        <v>20</v>
      </c>
      <c r="G30" s="197">
        <f t="shared" si="0"/>
        <v>18</v>
      </c>
      <c r="H30" s="193" t="s">
        <v>78</v>
      </c>
      <c r="I30" s="196" t="s">
        <v>81</v>
      </c>
      <c r="J30" s="198" t="s">
        <v>232</v>
      </c>
      <c r="K30" s="193" t="s">
        <v>5</v>
      </c>
      <c r="L30" s="196" t="s">
        <v>6</v>
      </c>
      <c r="M30" s="197" t="s">
        <v>87</v>
      </c>
      <c r="S30" s="4" t="s">
        <v>84</v>
      </c>
    </row>
    <row r="31" spans="2:19" x14ac:dyDescent="0.2">
      <c r="B31" s="193">
        <v>2</v>
      </c>
      <c r="C31" s="194" t="s">
        <v>2</v>
      </c>
      <c r="D31" s="195" t="s">
        <v>113</v>
      </c>
      <c r="E31" s="193">
        <v>8</v>
      </c>
      <c r="F31" s="196">
        <v>12</v>
      </c>
      <c r="G31" s="197">
        <f t="shared" si="0"/>
        <v>10</v>
      </c>
      <c r="H31" s="193" t="s">
        <v>78</v>
      </c>
      <c r="I31" s="196" t="s">
        <v>81</v>
      </c>
      <c r="J31" s="198" t="s">
        <v>233</v>
      </c>
      <c r="K31" s="193" t="s">
        <v>5</v>
      </c>
      <c r="L31" s="196" t="s">
        <v>6</v>
      </c>
      <c r="M31" s="197" t="s">
        <v>87</v>
      </c>
    </row>
    <row r="32" spans="2:19" x14ac:dyDescent="0.2">
      <c r="B32" s="193">
        <v>2</v>
      </c>
      <c r="C32" s="194" t="s">
        <v>2</v>
      </c>
      <c r="D32" s="195" t="s">
        <v>114</v>
      </c>
      <c r="E32" s="193">
        <v>8</v>
      </c>
      <c r="F32" s="196">
        <v>12</v>
      </c>
      <c r="G32" s="197">
        <f t="shared" si="0"/>
        <v>10</v>
      </c>
      <c r="H32" s="193" t="s">
        <v>78</v>
      </c>
      <c r="I32" s="196" t="s">
        <v>81</v>
      </c>
      <c r="J32" s="198" t="s">
        <v>233</v>
      </c>
      <c r="K32" s="193" t="s">
        <v>5</v>
      </c>
      <c r="L32" s="196"/>
      <c r="M32" s="197" t="s">
        <v>87</v>
      </c>
    </row>
    <row r="33" spans="2:19" x14ac:dyDescent="0.2">
      <c r="B33" s="193">
        <v>2</v>
      </c>
      <c r="C33" s="194" t="s">
        <v>2</v>
      </c>
      <c r="D33" s="195" t="s">
        <v>115</v>
      </c>
      <c r="E33" s="193">
        <v>8</v>
      </c>
      <c r="F33" s="196">
        <v>12</v>
      </c>
      <c r="G33" s="197">
        <f t="shared" si="0"/>
        <v>10</v>
      </c>
      <c r="H33" s="193" t="s">
        <v>78</v>
      </c>
      <c r="I33" s="196" t="s">
        <v>81</v>
      </c>
      <c r="J33" s="198" t="s">
        <v>233</v>
      </c>
      <c r="K33" s="193" t="s">
        <v>5</v>
      </c>
      <c r="L33" s="196"/>
      <c r="M33" s="197" t="s">
        <v>87</v>
      </c>
      <c r="S33" t="s">
        <v>90</v>
      </c>
    </row>
    <row r="34" spans="2:19" x14ac:dyDescent="0.2">
      <c r="B34" s="193">
        <v>2</v>
      </c>
      <c r="C34" s="194" t="s">
        <v>2</v>
      </c>
      <c r="D34" s="195" t="s">
        <v>116</v>
      </c>
      <c r="E34" s="193">
        <v>8</v>
      </c>
      <c r="F34" s="196">
        <v>12</v>
      </c>
      <c r="G34" s="197">
        <f t="shared" si="0"/>
        <v>10</v>
      </c>
      <c r="H34" s="193" t="s">
        <v>79</v>
      </c>
      <c r="I34" s="196"/>
      <c r="J34" s="198" t="s">
        <v>234</v>
      </c>
      <c r="K34" s="193" t="s">
        <v>82</v>
      </c>
      <c r="L34" s="196" t="s">
        <v>97</v>
      </c>
      <c r="M34" s="197" t="s">
        <v>86</v>
      </c>
    </row>
    <row r="35" spans="2:19" x14ac:dyDescent="0.2">
      <c r="B35" s="193">
        <v>2</v>
      </c>
      <c r="C35" s="194" t="s">
        <v>2</v>
      </c>
      <c r="D35" s="195" t="s">
        <v>117</v>
      </c>
      <c r="E35" s="193">
        <v>6</v>
      </c>
      <c r="F35" s="196">
        <v>8</v>
      </c>
      <c r="G35" s="197">
        <f t="shared" si="0"/>
        <v>7</v>
      </c>
      <c r="H35" s="193" t="s">
        <v>78</v>
      </c>
      <c r="I35" s="196"/>
      <c r="J35" s="198" t="s">
        <v>235</v>
      </c>
      <c r="K35" s="193" t="s">
        <v>6</v>
      </c>
      <c r="L35" s="196" t="s">
        <v>97</v>
      </c>
      <c r="M35" s="197" t="s">
        <v>87</v>
      </c>
      <c r="S35" t="s">
        <v>85</v>
      </c>
    </row>
    <row r="36" spans="2:19" x14ac:dyDescent="0.2">
      <c r="B36" s="193">
        <v>2</v>
      </c>
      <c r="C36" s="194" t="s">
        <v>2</v>
      </c>
      <c r="D36" s="195" t="s">
        <v>118</v>
      </c>
      <c r="E36" s="193">
        <v>8</v>
      </c>
      <c r="F36" s="196">
        <v>12</v>
      </c>
      <c r="G36" s="197">
        <f t="shared" si="0"/>
        <v>10</v>
      </c>
      <c r="H36" s="193" t="s">
        <v>79</v>
      </c>
      <c r="I36" s="196"/>
      <c r="J36" s="198" t="s">
        <v>236</v>
      </c>
      <c r="K36" s="193" t="s">
        <v>5</v>
      </c>
      <c r="L36" s="196" t="s">
        <v>6</v>
      </c>
      <c r="M36" s="197" t="s">
        <v>87</v>
      </c>
      <c r="S36" t="s">
        <v>86</v>
      </c>
    </row>
    <row r="37" spans="2:19" x14ac:dyDescent="0.2">
      <c r="B37" s="193">
        <v>2</v>
      </c>
      <c r="C37" s="194" t="s">
        <v>2</v>
      </c>
      <c r="D37" s="195" t="s">
        <v>119</v>
      </c>
      <c r="E37" s="193">
        <v>6</v>
      </c>
      <c r="F37" s="196">
        <v>10</v>
      </c>
      <c r="G37" s="197">
        <f t="shared" si="0"/>
        <v>8</v>
      </c>
      <c r="H37" s="193" t="s">
        <v>77</v>
      </c>
      <c r="I37" s="196"/>
      <c r="J37" s="198" t="s">
        <v>237</v>
      </c>
      <c r="K37" s="193" t="s">
        <v>82</v>
      </c>
      <c r="L37" s="196" t="s">
        <v>97</v>
      </c>
      <c r="M37" s="197" t="s">
        <v>85</v>
      </c>
      <c r="S37" t="s">
        <v>87</v>
      </c>
    </row>
    <row r="38" spans="2:19" ht="15" thickBot="1" x14ac:dyDescent="0.25">
      <c r="B38" s="199">
        <v>2</v>
      </c>
      <c r="C38" s="200" t="s">
        <v>2</v>
      </c>
      <c r="D38" s="201" t="s">
        <v>120</v>
      </c>
      <c r="E38" s="199">
        <v>8</v>
      </c>
      <c r="F38" s="202">
        <v>12</v>
      </c>
      <c r="G38" s="203">
        <f t="shared" si="0"/>
        <v>10</v>
      </c>
      <c r="H38" s="199" t="s">
        <v>79</v>
      </c>
      <c r="I38" s="202"/>
      <c r="J38" s="204" t="s">
        <v>238</v>
      </c>
      <c r="K38" s="199" t="s">
        <v>5</v>
      </c>
      <c r="L38" s="202" t="s">
        <v>97</v>
      </c>
      <c r="M38" s="203" t="s">
        <v>87</v>
      </c>
      <c r="S38" t="s">
        <v>88</v>
      </c>
    </row>
    <row r="39" spans="2:19" ht="15" thickBot="1" x14ac:dyDescent="0.25">
      <c r="B39" s="1"/>
      <c r="C39" s="3"/>
      <c r="J39" s="75"/>
      <c r="S39" s="4" t="s">
        <v>89</v>
      </c>
    </row>
    <row r="40" spans="2:19" ht="15.75" thickBot="1" x14ac:dyDescent="0.3">
      <c r="B40" s="174">
        <v>3</v>
      </c>
      <c r="C40" s="175" t="s">
        <v>2</v>
      </c>
      <c r="D40" s="186" t="s">
        <v>121</v>
      </c>
      <c r="E40" s="174">
        <f>SUM(E41:E55)</f>
        <v>84</v>
      </c>
      <c r="F40" s="177">
        <f>SUM(F41:F55)</f>
        <v>148</v>
      </c>
      <c r="G40" s="178">
        <f t="shared" si="0"/>
        <v>116</v>
      </c>
      <c r="H40" s="70"/>
      <c r="I40" s="181"/>
      <c r="J40" s="183"/>
      <c r="K40" s="174"/>
      <c r="L40" s="177"/>
      <c r="M40" s="178"/>
      <c r="N40" s="5"/>
      <c r="O40" s="5"/>
      <c r="P40" s="5"/>
      <c r="Q40" s="5"/>
      <c r="R40" s="5"/>
    </row>
    <row r="41" spans="2:19" x14ac:dyDescent="0.2">
      <c r="B41" s="187">
        <v>3</v>
      </c>
      <c r="C41" s="188" t="s">
        <v>2</v>
      </c>
      <c r="D41" s="206" t="s">
        <v>122</v>
      </c>
      <c r="E41" s="187">
        <v>6</v>
      </c>
      <c r="F41" s="190">
        <v>10</v>
      </c>
      <c r="G41" s="191">
        <f t="shared" si="0"/>
        <v>8</v>
      </c>
      <c r="H41" s="187" t="s">
        <v>79</v>
      </c>
      <c r="I41" s="190"/>
      <c r="J41" s="192" t="s">
        <v>241</v>
      </c>
      <c r="K41" s="187" t="s">
        <v>82</v>
      </c>
      <c r="L41" s="190" t="s">
        <v>6</v>
      </c>
      <c r="M41" s="191" t="s">
        <v>87</v>
      </c>
    </row>
    <row r="42" spans="2:19" x14ac:dyDescent="0.2">
      <c r="B42" s="193">
        <v>3</v>
      </c>
      <c r="C42" s="194" t="s">
        <v>2</v>
      </c>
      <c r="D42" s="207" t="s">
        <v>123</v>
      </c>
      <c r="E42" s="193">
        <v>6</v>
      </c>
      <c r="F42" s="196">
        <v>10</v>
      </c>
      <c r="G42" s="197">
        <f t="shared" si="0"/>
        <v>8</v>
      </c>
      <c r="H42" s="193" t="s">
        <v>79</v>
      </c>
      <c r="I42" s="196"/>
      <c r="J42" s="198" t="s">
        <v>241</v>
      </c>
      <c r="K42" s="193" t="s">
        <v>82</v>
      </c>
      <c r="L42" s="196" t="s">
        <v>6</v>
      </c>
      <c r="M42" s="197" t="s">
        <v>87</v>
      </c>
    </row>
    <row r="43" spans="2:19" x14ac:dyDescent="0.2">
      <c r="B43" s="193">
        <v>3</v>
      </c>
      <c r="C43" s="194" t="s">
        <v>2</v>
      </c>
      <c r="D43" s="207" t="s">
        <v>124</v>
      </c>
      <c r="E43" s="193">
        <v>6</v>
      </c>
      <c r="F43" s="196">
        <v>10</v>
      </c>
      <c r="G43" s="197">
        <f t="shared" si="0"/>
        <v>8</v>
      </c>
      <c r="H43" s="193" t="s">
        <v>79</v>
      </c>
      <c r="I43" s="196"/>
      <c r="J43" s="198" t="s">
        <v>241</v>
      </c>
      <c r="K43" s="193" t="s">
        <v>82</v>
      </c>
      <c r="L43" s="196" t="s">
        <v>6</v>
      </c>
      <c r="M43" s="197" t="s">
        <v>87</v>
      </c>
    </row>
    <row r="44" spans="2:19" x14ac:dyDescent="0.2">
      <c r="B44" s="193">
        <v>3</v>
      </c>
      <c r="C44" s="194" t="s">
        <v>2</v>
      </c>
      <c r="D44" s="207" t="s">
        <v>125</v>
      </c>
      <c r="E44" s="193">
        <v>4</v>
      </c>
      <c r="F44" s="196">
        <v>8</v>
      </c>
      <c r="G44" s="197">
        <f t="shared" si="0"/>
        <v>6</v>
      </c>
      <c r="H44" s="193" t="s">
        <v>77</v>
      </c>
      <c r="I44" s="196"/>
      <c r="J44" s="198" t="s">
        <v>239</v>
      </c>
      <c r="K44" s="193" t="s">
        <v>6</v>
      </c>
      <c r="L44" s="196"/>
      <c r="M44" s="197" t="s">
        <v>87</v>
      </c>
    </row>
    <row r="45" spans="2:19" x14ac:dyDescent="0.2">
      <c r="B45" s="193">
        <v>3</v>
      </c>
      <c r="C45" s="194" t="s">
        <v>2</v>
      </c>
      <c r="D45" s="207" t="s">
        <v>126</v>
      </c>
      <c r="E45" s="193">
        <v>4</v>
      </c>
      <c r="F45" s="196">
        <v>8</v>
      </c>
      <c r="G45" s="197">
        <f t="shared" si="0"/>
        <v>6</v>
      </c>
      <c r="H45" s="193" t="s">
        <v>77</v>
      </c>
      <c r="I45" s="196"/>
      <c r="J45" s="198" t="s">
        <v>239</v>
      </c>
      <c r="K45" s="193" t="s">
        <v>6</v>
      </c>
      <c r="L45" s="196"/>
      <c r="M45" s="197" t="s">
        <v>87</v>
      </c>
    </row>
    <row r="46" spans="2:19" x14ac:dyDescent="0.2">
      <c r="B46" s="193">
        <v>3</v>
      </c>
      <c r="C46" s="194" t="s">
        <v>2</v>
      </c>
      <c r="D46" s="207" t="s">
        <v>127</v>
      </c>
      <c r="E46" s="193">
        <v>4</v>
      </c>
      <c r="F46" s="196">
        <v>8</v>
      </c>
      <c r="G46" s="197">
        <f t="shared" si="0"/>
        <v>6</v>
      </c>
      <c r="H46" s="193" t="s">
        <v>77</v>
      </c>
      <c r="I46" s="196"/>
      <c r="J46" s="198" t="s">
        <v>239</v>
      </c>
      <c r="K46" s="193" t="s">
        <v>6</v>
      </c>
      <c r="L46" s="196"/>
      <c r="M46" s="197" t="s">
        <v>87</v>
      </c>
    </row>
    <row r="47" spans="2:19" x14ac:dyDescent="0.2">
      <c r="B47" s="193">
        <v>3</v>
      </c>
      <c r="C47" s="194" t="s">
        <v>2</v>
      </c>
      <c r="D47" s="207" t="s">
        <v>128</v>
      </c>
      <c r="E47" s="193">
        <v>4</v>
      </c>
      <c r="F47" s="196">
        <v>8</v>
      </c>
      <c r="G47" s="197">
        <f t="shared" si="0"/>
        <v>6</v>
      </c>
      <c r="H47" s="193" t="s">
        <v>77</v>
      </c>
      <c r="I47" s="196"/>
      <c r="J47" s="198" t="s">
        <v>239</v>
      </c>
      <c r="K47" s="193" t="s">
        <v>6</v>
      </c>
      <c r="L47" s="196"/>
      <c r="M47" s="197" t="s">
        <v>87</v>
      </c>
    </row>
    <row r="48" spans="2:19" x14ac:dyDescent="0.2">
      <c r="B48" s="193">
        <v>3</v>
      </c>
      <c r="C48" s="194" t="s">
        <v>2</v>
      </c>
      <c r="D48" s="207" t="s">
        <v>129</v>
      </c>
      <c r="E48" s="193">
        <v>4</v>
      </c>
      <c r="F48" s="196">
        <v>8</v>
      </c>
      <c r="G48" s="197">
        <f t="shared" si="0"/>
        <v>6</v>
      </c>
      <c r="H48" s="193" t="s">
        <v>77</v>
      </c>
      <c r="I48" s="196"/>
      <c r="J48" s="198" t="s">
        <v>239</v>
      </c>
      <c r="K48" s="193" t="s">
        <v>6</v>
      </c>
      <c r="L48" s="196"/>
      <c r="M48" s="197" t="s">
        <v>87</v>
      </c>
    </row>
    <row r="49" spans="2:13" x14ac:dyDescent="0.2">
      <c r="B49" s="193">
        <v>3</v>
      </c>
      <c r="C49" s="194" t="s">
        <v>2</v>
      </c>
      <c r="D49" s="207" t="s">
        <v>130</v>
      </c>
      <c r="E49" s="193">
        <v>2</v>
      </c>
      <c r="F49" s="196">
        <v>4</v>
      </c>
      <c r="G49" s="197">
        <f t="shared" si="0"/>
        <v>3</v>
      </c>
      <c r="H49" s="193" t="s">
        <v>77</v>
      </c>
      <c r="I49" s="196"/>
      <c r="J49" s="198" t="s">
        <v>240</v>
      </c>
      <c r="K49" s="193" t="s">
        <v>6</v>
      </c>
      <c r="L49" s="196"/>
      <c r="M49" s="197" t="s">
        <v>87</v>
      </c>
    </row>
    <row r="50" spans="2:13" x14ac:dyDescent="0.2">
      <c r="B50" s="193">
        <v>3</v>
      </c>
      <c r="C50" s="194" t="s">
        <v>2</v>
      </c>
      <c r="D50" s="207" t="s">
        <v>131</v>
      </c>
      <c r="E50" s="193">
        <v>4</v>
      </c>
      <c r="F50" s="196">
        <v>6</v>
      </c>
      <c r="G50" s="197">
        <f t="shared" si="0"/>
        <v>5</v>
      </c>
      <c r="H50" s="193" t="s">
        <v>77</v>
      </c>
      <c r="I50" s="196"/>
      <c r="J50" s="198" t="s">
        <v>240</v>
      </c>
      <c r="K50" s="193" t="s">
        <v>6</v>
      </c>
      <c r="L50" s="196"/>
      <c r="M50" s="197" t="s">
        <v>87</v>
      </c>
    </row>
    <row r="51" spans="2:13" x14ac:dyDescent="0.2">
      <c r="B51" s="193">
        <v>3</v>
      </c>
      <c r="C51" s="194" t="s">
        <v>2</v>
      </c>
      <c r="D51" s="207" t="s">
        <v>132</v>
      </c>
      <c r="E51" s="193">
        <v>6</v>
      </c>
      <c r="F51" s="196">
        <v>10</v>
      </c>
      <c r="G51" s="197">
        <f t="shared" si="0"/>
        <v>8</v>
      </c>
      <c r="H51" s="193" t="s">
        <v>79</v>
      </c>
      <c r="I51" s="196"/>
      <c r="J51" s="198" t="s">
        <v>241</v>
      </c>
      <c r="K51" s="193" t="s">
        <v>82</v>
      </c>
      <c r="L51" s="196" t="s">
        <v>6</v>
      </c>
      <c r="M51" s="197" t="s">
        <v>87</v>
      </c>
    </row>
    <row r="52" spans="2:13" x14ac:dyDescent="0.2">
      <c r="B52" s="193">
        <v>3</v>
      </c>
      <c r="C52" s="194" t="s">
        <v>2</v>
      </c>
      <c r="D52" s="207" t="s">
        <v>133</v>
      </c>
      <c r="E52" s="193">
        <v>12</v>
      </c>
      <c r="F52" s="196">
        <v>20</v>
      </c>
      <c r="G52" s="197">
        <f t="shared" si="0"/>
        <v>16</v>
      </c>
      <c r="H52" s="193" t="s">
        <v>79</v>
      </c>
      <c r="I52" s="196" t="s">
        <v>78</v>
      </c>
      <c r="J52" s="198" t="s">
        <v>242</v>
      </c>
      <c r="K52" s="193" t="s">
        <v>6</v>
      </c>
      <c r="L52" s="196"/>
      <c r="M52" s="197" t="s">
        <v>87</v>
      </c>
    </row>
    <row r="53" spans="2:13" x14ac:dyDescent="0.2">
      <c r="B53" s="193">
        <v>3</v>
      </c>
      <c r="C53" s="194" t="s">
        <v>2</v>
      </c>
      <c r="D53" s="207" t="s">
        <v>134</v>
      </c>
      <c r="E53" s="193">
        <v>6</v>
      </c>
      <c r="F53" s="196">
        <v>10</v>
      </c>
      <c r="G53" s="197">
        <f t="shared" si="0"/>
        <v>8</v>
      </c>
      <c r="H53" s="193" t="s">
        <v>79</v>
      </c>
      <c r="I53" s="196"/>
      <c r="J53" s="198" t="s">
        <v>243</v>
      </c>
      <c r="K53" s="193" t="s">
        <v>6</v>
      </c>
      <c r="L53" s="196"/>
      <c r="M53" s="197" t="s">
        <v>87</v>
      </c>
    </row>
    <row r="54" spans="2:13" x14ac:dyDescent="0.2">
      <c r="B54" s="193">
        <v>3</v>
      </c>
      <c r="C54" s="194" t="s">
        <v>2</v>
      </c>
      <c r="D54" s="207" t="s">
        <v>135</v>
      </c>
      <c r="E54" s="193">
        <v>4</v>
      </c>
      <c r="F54" s="196">
        <v>8</v>
      </c>
      <c r="G54" s="197">
        <f t="shared" ref="G54:G113" si="1">(E54+F54)/2</f>
        <v>6</v>
      </c>
      <c r="H54" s="193" t="s">
        <v>77</v>
      </c>
      <c r="I54" s="196"/>
      <c r="J54" s="198" t="s">
        <v>244</v>
      </c>
      <c r="K54" s="193" t="s">
        <v>82</v>
      </c>
      <c r="L54" s="196" t="s">
        <v>6</v>
      </c>
      <c r="M54" s="197" t="s">
        <v>87</v>
      </c>
    </row>
    <row r="55" spans="2:13" ht="15" thickBot="1" x14ac:dyDescent="0.25">
      <c r="B55" s="199">
        <v>3</v>
      </c>
      <c r="C55" s="200" t="s">
        <v>2</v>
      </c>
      <c r="D55" s="208" t="s">
        <v>136</v>
      </c>
      <c r="E55" s="199">
        <v>12</v>
      </c>
      <c r="F55" s="202">
        <v>20</v>
      </c>
      <c r="G55" s="203">
        <f t="shared" si="1"/>
        <v>16</v>
      </c>
      <c r="H55" s="199" t="s">
        <v>79</v>
      </c>
      <c r="I55" s="202" t="s">
        <v>78</v>
      </c>
      <c r="J55" s="204" t="s">
        <v>245</v>
      </c>
      <c r="K55" s="199" t="s">
        <v>5</v>
      </c>
      <c r="L55" s="202" t="s">
        <v>97</v>
      </c>
      <c r="M55" s="203" t="s">
        <v>89</v>
      </c>
    </row>
    <row r="56" spans="2:13" ht="15" thickBot="1" x14ac:dyDescent="0.25">
      <c r="B56" s="1"/>
      <c r="C56" s="3"/>
      <c r="J56" s="75"/>
    </row>
    <row r="57" spans="2:13" ht="15.75" thickBot="1" x14ac:dyDescent="0.3">
      <c r="B57" s="174">
        <v>4</v>
      </c>
      <c r="C57" s="175" t="s">
        <v>2</v>
      </c>
      <c r="D57" s="186" t="s">
        <v>137</v>
      </c>
      <c r="E57" s="174">
        <f>SUM(E58:E64)</f>
        <v>81</v>
      </c>
      <c r="F57" s="177">
        <f>SUM(F58:F64)</f>
        <v>149</v>
      </c>
      <c r="G57" s="178">
        <f t="shared" si="1"/>
        <v>115</v>
      </c>
      <c r="H57" s="63"/>
      <c r="I57" s="181"/>
      <c r="J57" s="184"/>
      <c r="K57" s="70"/>
      <c r="L57" s="181"/>
      <c r="M57" s="80"/>
    </row>
    <row r="58" spans="2:13" x14ac:dyDescent="0.2">
      <c r="B58" s="187">
        <v>4</v>
      </c>
      <c r="C58" s="188" t="s">
        <v>2</v>
      </c>
      <c r="D58" s="206" t="s">
        <v>138</v>
      </c>
      <c r="E58" s="187">
        <v>8</v>
      </c>
      <c r="F58" s="190">
        <v>12</v>
      </c>
      <c r="G58" s="191">
        <f t="shared" si="1"/>
        <v>10</v>
      </c>
      <c r="H58" s="209" t="s">
        <v>79</v>
      </c>
      <c r="I58" s="190" t="s">
        <v>78</v>
      </c>
      <c r="J58" s="210" t="s">
        <v>248</v>
      </c>
      <c r="K58" s="187" t="s">
        <v>82</v>
      </c>
      <c r="L58" s="190"/>
      <c r="M58" s="191" t="s">
        <v>85</v>
      </c>
    </row>
    <row r="59" spans="2:13" x14ac:dyDescent="0.2">
      <c r="B59" s="193">
        <v>4</v>
      </c>
      <c r="C59" s="194" t="s">
        <v>2</v>
      </c>
      <c r="D59" s="207" t="s">
        <v>139</v>
      </c>
      <c r="E59" s="193">
        <v>15</v>
      </c>
      <c r="F59" s="196">
        <v>25</v>
      </c>
      <c r="G59" s="197">
        <f t="shared" si="1"/>
        <v>20</v>
      </c>
      <c r="H59" s="211" t="s">
        <v>79</v>
      </c>
      <c r="I59" s="196" t="s">
        <v>78</v>
      </c>
      <c r="J59" s="212" t="s">
        <v>249</v>
      </c>
      <c r="K59" s="193" t="s">
        <v>82</v>
      </c>
      <c r="L59" s="196"/>
      <c r="M59" s="197" t="s">
        <v>88</v>
      </c>
    </row>
    <row r="60" spans="2:13" x14ac:dyDescent="0.2">
      <c r="B60" s="193">
        <v>4</v>
      </c>
      <c r="C60" s="194" t="s">
        <v>2</v>
      </c>
      <c r="D60" s="207" t="s">
        <v>140</v>
      </c>
      <c r="E60" s="193">
        <v>10</v>
      </c>
      <c r="F60" s="196">
        <v>20</v>
      </c>
      <c r="G60" s="197">
        <f t="shared" si="1"/>
        <v>15</v>
      </c>
      <c r="H60" s="211" t="s">
        <v>79</v>
      </c>
      <c r="I60" s="196" t="s">
        <v>78</v>
      </c>
      <c r="J60" s="212" t="s">
        <v>250</v>
      </c>
      <c r="K60" s="193" t="s">
        <v>82</v>
      </c>
      <c r="L60" s="196"/>
      <c r="M60" s="197" t="s">
        <v>88</v>
      </c>
    </row>
    <row r="61" spans="2:13" x14ac:dyDescent="0.2">
      <c r="B61" s="193">
        <v>4</v>
      </c>
      <c r="C61" s="194" t="s">
        <v>2</v>
      </c>
      <c r="D61" s="207" t="s">
        <v>141</v>
      </c>
      <c r="E61" s="193">
        <v>10</v>
      </c>
      <c r="F61" s="196">
        <v>20</v>
      </c>
      <c r="G61" s="197">
        <f t="shared" si="1"/>
        <v>15</v>
      </c>
      <c r="H61" s="211" t="s">
        <v>79</v>
      </c>
      <c r="I61" s="196" t="s">
        <v>78</v>
      </c>
      <c r="J61" s="212" t="s">
        <v>250</v>
      </c>
      <c r="K61" s="193" t="s">
        <v>82</v>
      </c>
      <c r="L61" s="196"/>
      <c r="M61" s="197" t="s">
        <v>88</v>
      </c>
    </row>
    <row r="62" spans="2:13" x14ac:dyDescent="0.2">
      <c r="B62" s="193">
        <v>4</v>
      </c>
      <c r="C62" s="194" t="s">
        <v>2</v>
      </c>
      <c r="D62" s="207" t="s">
        <v>142</v>
      </c>
      <c r="E62" s="193">
        <v>8</v>
      </c>
      <c r="F62" s="196">
        <v>12</v>
      </c>
      <c r="G62" s="197">
        <f t="shared" si="1"/>
        <v>10</v>
      </c>
      <c r="H62" s="211" t="s">
        <v>79</v>
      </c>
      <c r="I62" s="196" t="s">
        <v>78</v>
      </c>
      <c r="J62" s="212" t="s">
        <v>248</v>
      </c>
      <c r="K62" s="193" t="s">
        <v>82</v>
      </c>
      <c r="L62" s="196"/>
      <c r="M62" s="197" t="s">
        <v>88</v>
      </c>
    </row>
    <row r="63" spans="2:13" x14ac:dyDescent="0.2">
      <c r="B63" s="193">
        <v>4</v>
      </c>
      <c r="C63" s="194" t="s">
        <v>2</v>
      </c>
      <c r="D63" s="207" t="s">
        <v>143</v>
      </c>
      <c r="E63" s="193">
        <v>10</v>
      </c>
      <c r="F63" s="196">
        <v>20</v>
      </c>
      <c r="G63" s="197">
        <f t="shared" si="1"/>
        <v>15</v>
      </c>
      <c r="H63" s="211" t="s">
        <v>79</v>
      </c>
      <c r="I63" s="196" t="s">
        <v>78</v>
      </c>
      <c r="J63" s="212" t="s">
        <v>250</v>
      </c>
      <c r="K63" s="193" t="s">
        <v>82</v>
      </c>
      <c r="L63" s="196"/>
      <c r="M63" s="197" t="s">
        <v>88</v>
      </c>
    </row>
    <row r="64" spans="2:13" ht="15" thickBot="1" x14ac:dyDescent="0.25">
      <c r="B64" s="199">
        <v>4</v>
      </c>
      <c r="C64" s="200" t="s">
        <v>2</v>
      </c>
      <c r="D64" s="208" t="s">
        <v>144</v>
      </c>
      <c r="E64" s="199">
        <v>20</v>
      </c>
      <c r="F64" s="202">
        <v>40</v>
      </c>
      <c r="G64" s="203">
        <f t="shared" si="1"/>
        <v>30</v>
      </c>
      <c r="H64" s="213" t="s">
        <v>78</v>
      </c>
      <c r="I64" s="202" t="s">
        <v>81</v>
      </c>
      <c r="J64" s="214" t="s">
        <v>251</v>
      </c>
      <c r="K64" s="199" t="s">
        <v>5</v>
      </c>
      <c r="L64" s="202"/>
      <c r="M64" s="203" t="s">
        <v>89</v>
      </c>
    </row>
    <row r="65" spans="2:13" ht="15" thickBot="1" x14ac:dyDescent="0.25">
      <c r="B65" s="1"/>
      <c r="C65" s="3"/>
      <c r="J65" s="75"/>
    </row>
    <row r="66" spans="2:13" ht="15.75" thickBot="1" x14ac:dyDescent="0.3">
      <c r="B66" s="174">
        <v>5</v>
      </c>
      <c r="C66" s="175" t="s">
        <v>2</v>
      </c>
      <c r="D66" s="186" t="s">
        <v>145</v>
      </c>
      <c r="E66" s="174">
        <f>SUM(E67:E84)</f>
        <v>93</v>
      </c>
      <c r="F66" s="177">
        <f>SUM(F67:F84)</f>
        <v>159</v>
      </c>
      <c r="G66" s="178">
        <f t="shared" si="1"/>
        <v>126</v>
      </c>
      <c r="H66" s="63"/>
      <c r="I66" s="181"/>
      <c r="J66" s="184"/>
      <c r="K66" s="70"/>
      <c r="L66" s="181"/>
      <c r="M66" s="80"/>
    </row>
    <row r="67" spans="2:13" x14ac:dyDescent="0.2">
      <c r="B67" s="187">
        <v>5</v>
      </c>
      <c r="C67" s="188" t="s">
        <v>2</v>
      </c>
      <c r="D67" s="206" t="s">
        <v>146</v>
      </c>
      <c r="E67" s="187">
        <v>2</v>
      </c>
      <c r="F67" s="190">
        <v>4</v>
      </c>
      <c r="G67" s="191">
        <f t="shared" si="1"/>
        <v>3</v>
      </c>
      <c r="H67" s="209" t="s">
        <v>77</v>
      </c>
      <c r="I67" s="190"/>
      <c r="J67" s="210" t="s">
        <v>252</v>
      </c>
      <c r="K67" s="187" t="s">
        <v>97</v>
      </c>
      <c r="L67" s="190"/>
      <c r="M67" s="191" t="s">
        <v>85</v>
      </c>
    </row>
    <row r="68" spans="2:13" x14ac:dyDescent="0.2">
      <c r="B68" s="193">
        <v>5</v>
      </c>
      <c r="C68" s="194" t="s">
        <v>2</v>
      </c>
      <c r="D68" s="207" t="s">
        <v>147</v>
      </c>
      <c r="E68" s="193">
        <v>12</v>
      </c>
      <c r="F68" s="196">
        <v>20</v>
      </c>
      <c r="G68" s="197">
        <f t="shared" si="1"/>
        <v>16</v>
      </c>
      <c r="H68" s="211" t="s">
        <v>78</v>
      </c>
      <c r="I68" s="196"/>
      <c r="J68" s="212" t="s">
        <v>253</v>
      </c>
      <c r="K68" s="193" t="s">
        <v>97</v>
      </c>
      <c r="L68" s="196"/>
      <c r="M68" s="197" t="s">
        <v>85</v>
      </c>
    </row>
    <row r="69" spans="2:13" x14ac:dyDescent="0.2">
      <c r="B69" s="193">
        <v>5</v>
      </c>
      <c r="C69" s="194" t="s">
        <v>2</v>
      </c>
      <c r="D69" s="207" t="s">
        <v>148</v>
      </c>
      <c r="E69" s="193">
        <v>4</v>
      </c>
      <c r="F69" s="196">
        <v>8</v>
      </c>
      <c r="G69" s="197">
        <f t="shared" si="1"/>
        <v>6</v>
      </c>
      <c r="H69" s="211" t="s">
        <v>77</v>
      </c>
      <c r="I69" s="196"/>
      <c r="J69" s="212" t="s">
        <v>254</v>
      </c>
      <c r="K69" s="193" t="s">
        <v>97</v>
      </c>
      <c r="L69" s="196"/>
      <c r="M69" s="197" t="s">
        <v>85</v>
      </c>
    </row>
    <row r="70" spans="2:13" x14ac:dyDescent="0.2">
      <c r="B70" s="193">
        <v>5</v>
      </c>
      <c r="C70" s="194" t="s">
        <v>2</v>
      </c>
      <c r="D70" s="207" t="s">
        <v>149</v>
      </c>
      <c r="E70" s="193">
        <v>8</v>
      </c>
      <c r="F70" s="196">
        <v>12</v>
      </c>
      <c r="G70" s="197">
        <f t="shared" si="1"/>
        <v>10</v>
      </c>
      <c r="H70" s="211" t="s">
        <v>78</v>
      </c>
      <c r="I70" s="196"/>
      <c r="J70" s="212" t="s">
        <v>255</v>
      </c>
      <c r="K70" s="193" t="s">
        <v>97</v>
      </c>
      <c r="L70" s="196"/>
      <c r="M70" s="197" t="s">
        <v>85</v>
      </c>
    </row>
    <row r="71" spans="2:13" x14ac:dyDescent="0.2">
      <c r="B71" s="193">
        <v>5</v>
      </c>
      <c r="C71" s="194" t="s">
        <v>2</v>
      </c>
      <c r="D71" s="207" t="s">
        <v>150</v>
      </c>
      <c r="E71" s="193">
        <v>8</v>
      </c>
      <c r="F71" s="196">
        <v>12</v>
      </c>
      <c r="G71" s="197">
        <f t="shared" si="1"/>
        <v>10</v>
      </c>
      <c r="H71" s="211" t="s">
        <v>78</v>
      </c>
      <c r="I71" s="196"/>
      <c r="J71" s="212" t="s">
        <v>255</v>
      </c>
      <c r="K71" s="193" t="s">
        <v>97</v>
      </c>
      <c r="L71" s="196"/>
      <c r="M71" s="197" t="s">
        <v>85</v>
      </c>
    </row>
    <row r="72" spans="2:13" x14ac:dyDescent="0.2">
      <c r="B72" s="193">
        <v>5</v>
      </c>
      <c r="C72" s="194" t="s">
        <v>2</v>
      </c>
      <c r="D72" s="207" t="s">
        <v>151</v>
      </c>
      <c r="E72" s="193">
        <v>8</v>
      </c>
      <c r="F72" s="196">
        <v>12</v>
      </c>
      <c r="G72" s="197">
        <f t="shared" si="1"/>
        <v>10</v>
      </c>
      <c r="H72" s="211" t="s">
        <v>78</v>
      </c>
      <c r="I72" s="196"/>
      <c r="J72" s="212" t="s">
        <v>255</v>
      </c>
      <c r="K72" s="193" t="s">
        <v>97</v>
      </c>
      <c r="L72" s="196"/>
      <c r="M72" s="197" t="s">
        <v>85</v>
      </c>
    </row>
    <row r="73" spans="2:13" x14ac:dyDescent="0.2">
      <c r="B73" s="193">
        <v>5</v>
      </c>
      <c r="C73" s="194" t="s">
        <v>2</v>
      </c>
      <c r="D73" s="207" t="s">
        <v>152</v>
      </c>
      <c r="E73" s="193">
        <v>4</v>
      </c>
      <c r="F73" s="196">
        <v>8</v>
      </c>
      <c r="G73" s="197">
        <f t="shared" si="1"/>
        <v>6</v>
      </c>
      <c r="H73" s="211" t="s">
        <v>77</v>
      </c>
      <c r="I73" s="196"/>
      <c r="J73" s="212" t="s">
        <v>254</v>
      </c>
      <c r="K73" s="193" t="s">
        <v>97</v>
      </c>
      <c r="L73" s="196"/>
      <c r="M73" s="197" t="s">
        <v>85</v>
      </c>
    </row>
    <row r="74" spans="2:13" x14ac:dyDescent="0.2">
      <c r="B74" s="193">
        <v>5</v>
      </c>
      <c r="C74" s="194" t="s">
        <v>2</v>
      </c>
      <c r="D74" s="207" t="s">
        <v>153</v>
      </c>
      <c r="E74" s="193">
        <v>6</v>
      </c>
      <c r="F74" s="196">
        <v>10</v>
      </c>
      <c r="G74" s="197">
        <f t="shared" si="1"/>
        <v>8</v>
      </c>
      <c r="H74" s="211" t="s">
        <v>77</v>
      </c>
      <c r="I74" s="196"/>
      <c r="J74" s="212" t="s">
        <v>256</v>
      </c>
      <c r="K74" s="193" t="s">
        <v>97</v>
      </c>
      <c r="L74" s="196"/>
      <c r="M74" s="197" t="s">
        <v>85</v>
      </c>
    </row>
    <row r="75" spans="2:13" x14ac:dyDescent="0.2">
      <c r="B75" s="193">
        <v>5</v>
      </c>
      <c r="C75" s="194" t="s">
        <v>2</v>
      </c>
      <c r="D75" s="207" t="s">
        <v>154</v>
      </c>
      <c r="E75" s="193">
        <v>4</v>
      </c>
      <c r="F75" s="196">
        <v>8</v>
      </c>
      <c r="G75" s="197">
        <f t="shared" si="1"/>
        <v>6</v>
      </c>
      <c r="H75" s="211" t="s">
        <v>77</v>
      </c>
      <c r="I75" s="196"/>
      <c r="J75" s="212" t="s">
        <v>254</v>
      </c>
      <c r="K75" s="193" t="s">
        <v>97</v>
      </c>
      <c r="L75" s="196"/>
      <c r="M75" s="197" t="s">
        <v>85</v>
      </c>
    </row>
    <row r="76" spans="2:13" x14ac:dyDescent="0.2">
      <c r="B76" s="193">
        <v>5</v>
      </c>
      <c r="C76" s="194" t="s">
        <v>2</v>
      </c>
      <c r="D76" s="207" t="s">
        <v>155</v>
      </c>
      <c r="E76" s="193">
        <v>4</v>
      </c>
      <c r="F76" s="196">
        <v>8</v>
      </c>
      <c r="G76" s="197">
        <f t="shared" si="1"/>
        <v>6</v>
      </c>
      <c r="H76" s="211" t="s">
        <v>77</v>
      </c>
      <c r="I76" s="196"/>
      <c r="J76" s="212" t="s">
        <v>254</v>
      </c>
      <c r="K76" s="193" t="s">
        <v>97</v>
      </c>
      <c r="L76" s="196"/>
      <c r="M76" s="197" t="s">
        <v>85</v>
      </c>
    </row>
    <row r="77" spans="2:13" x14ac:dyDescent="0.2">
      <c r="B77" s="193">
        <v>5</v>
      </c>
      <c r="C77" s="194" t="s">
        <v>2</v>
      </c>
      <c r="D77" s="207" t="s">
        <v>156</v>
      </c>
      <c r="E77" s="193">
        <v>4</v>
      </c>
      <c r="F77" s="196">
        <v>8</v>
      </c>
      <c r="G77" s="197">
        <f t="shared" si="1"/>
        <v>6</v>
      </c>
      <c r="H77" s="211" t="s">
        <v>77</v>
      </c>
      <c r="I77" s="196"/>
      <c r="J77" s="212" t="s">
        <v>254</v>
      </c>
      <c r="K77" s="193" t="s">
        <v>97</v>
      </c>
      <c r="L77" s="196"/>
      <c r="M77" s="197" t="s">
        <v>85</v>
      </c>
    </row>
    <row r="78" spans="2:13" x14ac:dyDescent="0.2">
      <c r="B78" s="193">
        <v>5</v>
      </c>
      <c r="C78" s="194" t="s">
        <v>2</v>
      </c>
      <c r="D78" s="207" t="s">
        <v>157</v>
      </c>
      <c r="E78" s="193">
        <v>4</v>
      </c>
      <c r="F78" s="196">
        <v>8</v>
      </c>
      <c r="G78" s="197">
        <f t="shared" si="1"/>
        <v>6</v>
      </c>
      <c r="H78" s="211" t="s">
        <v>77</v>
      </c>
      <c r="I78" s="196"/>
      <c r="J78" s="212" t="s">
        <v>254</v>
      </c>
      <c r="K78" s="193" t="s">
        <v>97</v>
      </c>
      <c r="L78" s="196"/>
      <c r="M78" s="197" t="s">
        <v>85</v>
      </c>
    </row>
    <row r="79" spans="2:13" x14ac:dyDescent="0.2">
      <c r="B79" s="193">
        <v>5</v>
      </c>
      <c r="C79" s="194" t="s">
        <v>2</v>
      </c>
      <c r="D79" s="207" t="s">
        <v>158</v>
      </c>
      <c r="E79" s="193">
        <v>4</v>
      </c>
      <c r="F79" s="196">
        <v>8</v>
      </c>
      <c r="G79" s="197">
        <f t="shared" si="1"/>
        <v>6</v>
      </c>
      <c r="H79" s="211" t="s">
        <v>77</v>
      </c>
      <c r="I79" s="196"/>
      <c r="J79" s="212" t="s">
        <v>254</v>
      </c>
      <c r="K79" s="193" t="s">
        <v>97</v>
      </c>
      <c r="L79" s="196"/>
      <c r="M79" s="197" t="s">
        <v>85</v>
      </c>
    </row>
    <row r="80" spans="2:13" x14ac:dyDescent="0.2">
      <c r="B80" s="193">
        <v>5</v>
      </c>
      <c r="C80" s="194" t="s">
        <v>2</v>
      </c>
      <c r="D80" s="207" t="s">
        <v>159</v>
      </c>
      <c r="E80" s="193">
        <v>8</v>
      </c>
      <c r="F80" s="196">
        <v>12</v>
      </c>
      <c r="G80" s="197">
        <f t="shared" si="1"/>
        <v>10</v>
      </c>
      <c r="H80" s="211" t="s">
        <v>78</v>
      </c>
      <c r="I80" s="196"/>
      <c r="J80" s="212" t="s">
        <v>255</v>
      </c>
      <c r="K80" s="193" t="s">
        <v>97</v>
      </c>
      <c r="L80" s="196"/>
      <c r="M80" s="197" t="s">
        <v>85</v>
      </c>
    </row>
    <row r="81" spans="2:13" x14ac:dyDescent="0.2">
      <c r="B81" s="193">
        <v>5</v>
      </c>
      <c r="C81" s="194" t="s">
        <v>2</v>
      </c>
      <c r="D81" s="207" t="s">
        <v>160</v>
      </c>
      <c r="E81" s="193">
        <v>2</v>
      </c>
      <c r="F81" s="196">
        <v>4</v>
      </c>
      <c r="G81" s="197">
        <f t="shared" si="1"/>
        <v>3</v>
      </c>
      <c r="H81" s="211" t="s">
        <v>77</v>
      </c>
      <c r="I81" s="196"/>
      <c r="J81" s="212" t="s">
        <v>257</v>
      </c>
      <c r="K81" s="193" t="s">
        <v>97</v>
      </c>
      <c r="L81" s="196"/>
      <c r="M81" s="197" t="s">
        <v>85</v>
      </c>
    </row>
    <row r="82" spans="2:13" x14ac:dyDescent="0.2">
      <c r="B82" s="193">
        <v>5</v>
      </c>
      <c r="C82" s="194" t="s">
        <v>2</v>
      </c>
      <c r="D82" s="207" t="s">
        <v>161</v>
      </c>
      <c r="E82" s="193">
        <v>6</v>
      </c>
      <c r="F82" s="196">
        <v>8</v>
      </c>
      <c r="G82" s="197">
        <f t="shared" si="1"/>
        <v>7</v>
      </c>
      <c r="H82" s="211" t="s">
        <v>79</v>
      </c>
      <c r="I82" s="196"/>
      <c r="J82" s="212" t="s">
        <v>258</v>
      </c>
      <c r="K82" s="193" t="s">
        <v>97</v>
      </c>
      <c r="L82" s="196"/>
      <c r="M82" s="197" t="s">
        <v>85</v>
      </c>
    </row>
    <row r="83" spans="2:13" x14ac:dyDescent="0.2">
      <c r="B83" s="193">
        <v>5</v>
      </c>
      <c r="C83" s="194" t="s">
        <v>2</v>
      </c>
      <c r="D83" s="207" t="s">
        <v>162</v>
      </c>
      <c r="E83" s="193">
        <v>4</v>
      </c>
      <c r="F83" s="196">
        <v>6</v>
      </c>
      <c r="G83" s="197">
        <f t="shared" si="1"/>
        <v>5</v>
      </c>
      <c r="H83" s="211" t="s">
        <v>77</v>
      </c>
      <c r="I83" s="196"/>
      <c r="J83" s="212" t="s">
        <v>259</v>
      </c>
      <c r="K83" s="193" t="s">
        <v>97</v>
      </c>
      <c r="L83" s="196"/>
      <c r="M83" s="197" t="s">
        <v>85</v>
      </c>
    </row>
    <row r="84" spans="2:13" ht="15" thickBot="1" x14ac:dyDescent="0.25">
      <c r="B84" s="199">
        <v>5</v>
      </c>
      <c r="C84" s="200" t="s">
        <v>2</v>
      </c>
      <c r="D84" s="208" t="s">
        <v>163</v>
      </c>
      <c r="E84" s="199">
        <v>1</v>
      </c>
      <c r="F84" s="202">
        <v>3</v>
      </c>
      <c r="G84" s="203">
        <f t="shared" si="1"/>
        <v>2</v>
      </c>
      <c r="H84" s="213" t="s">
        <v>77</v>
      </c>
      <c r="I84" s="202"/>
      <c r="J84" s="214" t="s">
        <v>260</v>
      </c>
      <c r="K84" s="199" t="s">
        <v>97</v>
      </c>
      <c r="L84" s="202"/>
      <c r="M84" s="203" t="s">
        <v>85</v>
      </c>
    </row>
    <row r="85" spans="2:13" ht="15" thickBot="1" x14ac:dyDescent="0.25">
      <c r="B85" s="1"/>
      <c r="C85" s="3"/>
      <c r="J85" s="75"/>
    </row>
    <row r="86" spans="2:13" ht="15.75" thickBot="1" x14ac:dyDescent="0.3">
      <c r="B86" s="174">
        <v>6</v>
      </c>
      <c r="C86" s="175" t="s">
        <v>2</v>
      </c>
      <c r="D86" s="186" t="s">
        <v>164</v>
      </c>
      <c r="E86" s="174">
        <f>SUM(E87:E92)</f>
        <v>96</v>
      </c>
      <c r="F86" s="177">
        <f>SUM(F87:F92)</f>
        <v>152</v>
      </c>
      <c r="G86" s="178">
        <f>(E86+F86)/2</f>
        <v>124</v>
      </c>
      <c r="H86" s="63"/>
      <c r="I86" s="181"/>
      <c r="J86" s="184"/>
      <c r="K86" s="70"/>
      <c r="L86" s="181"/>
      <c r="M86" s="80"/>
    </row>
    <row r="87" spans="2:13" x14ac:dyDescent="0.2">
      <c r="B87" s="187">
        <v>6</v>
      </c>
      <c r="C87" s="188" t="s">
        <v>2</v>
      </c>
      <c r="D87" s="206" t="s">
        <v>165</v>
      </c>
      <c r="E87" s="187">
        <v>8</v>
      </c>
      <c r="F87" s="190">
        <v>12</v>
      </c>
      <c r="G87" s="191">
        <f t="shared" si="1"/>
        <v>10</v>
      </c>
      <c r="H87" s="209" t="s">
        <v>79</v>
      </c>
      <c r="I87" s="190"/>
      <c r="J87" s="210" t="s">
        <v>262</v>
      </c>
      <c r="K87" s="187" t="s">
        <v>82</v>
      </c>
      <c r="L87" s="190" t="s">
        <v>6</v>
      </c>
      <c r="M87" s="191" t="s">
        <v>88</v>
      </c>
    </row>
    <row r="88" spans="2:13" x14ac:dyDescent="0.2">
      <c r="B88" s="193">
        <v>6</v>
      </c>
      <c r="C88" s="194" t="s">
        <v>2</v>
      </c>
      <c r="D88" s="207" t="s">
        <v>166</v>
      </c>
      <c r="E88" s="193">
        <v>20</v>
      </c>
      <c r="F88" s="196">
        <v>30</v>
      </c>
      <c r="G88" s="197">
        <f t="shared" si="1"/>
        <v>25</v>
      </c>
      <c r="H88" s="211" t="s">
        <v>79</v>
      </c>
      <c r="I88" s="196"/>
      <c r="J88" s="212" t="s">
        <v>263</v>
      </c>
      <c r="K88" s="193" t="s">
        <v>82</v>
      </c>
      <c r="L88" s="196" t="s">
        <v>6</v>
      </c>
      <c r="M88" s="197" t="s">
        <v>88</v>
      </c>
    </row>
    <row r="89" spans="2:13" x14ac:dyDescent="0.2">
      <c r="B89" s="193">
        <v>6</v>
      </c>
      <c r="C89" s="194" t="s">
        <v>2</v>
      </c>
      <c r="D89" s="207" t="s">
        <v>167</v>
      </c>
      <c r="E89" s="193">
        <v>20</v>
      </c>
      <c r="F89" s="196">
        <v>40</v>
      </c>
      <c r="G89" s="197">
        <f t="shared" si="1"/>
        <v>30</v>
      </c>
      <c r="H89" s="211" t="s">
        <v>79</v>
      </c>
      <c r="I89" s="196"/>
      <c r="J89" s="212" t="s">
        <v>264</v>
      </c>
      <c r="K89" s="193" t="s">
        <v>82</v>
      </c>
      <c r="L89" s="196" t="s">
        <v>6</v>
      </c>
      <c r="M89" s="197" t="s">
        <v>88</v>
      </c>
    </row>
    <row r="90" spans="2:13" x14ac:dyDescent="0.2">
      <c r="B90" s="193">
        <v>6</v>
      </c>
      <c r="C90" s="194" t="s">
        <v>2</v>
      </c>
      <c r="D90" s="207" t="s">
        <v>168</v>
      </c>
      <c r="E90" s="193">
        <v>16</v>
      </c>
      <c r="F90" s="196">
        <v>20</v>
      </c>
      <c r="G90" s="197">
        <f t="shared" si="1"/>
        <v>18</v>
      </c>
      <c r="H90" s="211" t="s">
        <v>79</v>
      </c>
      <c r="I90" s="196"/>
      <c r="J90" s="212" t="s">
        <v>265</v>
      </c>
      <c r="K90" s="193" t="s">
        <v>82</v>
      </c>
      <c r="L90" s="196" t="s">
        <v>6</v>
      </c>
      <c r="M90" s="197" t="s">
        <v>88</v>
      </c>
    </row>
    <row r="91" spans="2:13" x14ac:dyDescent="0.2">
      <c r="B91" s="193">
        <v>6</v>
      </c>
      <c r="C91" s="194" t="s">
        <v>2</v>
      </c>
      <c r="D91" s="207" t="s">
        <v>169</v>
      </c>
      <c r="E91" s="193">
        <v>12</v>
      </c>
      <c r="F91" s="196">
        <v>20</v>
      </c>
      <c r="G91" s="197">
        <f t="shared" si="1"/>
        <v>16</v>
      </c>
      <c r="H91" s="211" t="s">
        <v>79</v>
      </c>
      <c r="I91" s="196"/>
      <c r="J91" s="212" t="s">
        <v>266</v>
      </c>
      <c r="K91" s="193" t="s">
        <v>82</v>
      </c>
      <c r="L91" s="196" t="s">
        <v>6</v>
      </c>
      <c r="M91" s="197" t="s">
        <v>88</v>
      </c>
    </row>
    <row r="92" spans="2:13" ht="15" thickBot="1" x14ac:dyDescent="0.25">
      <c r="B92" s="199">
        <v>6</v>
      </c>
      <c r="C92" s="200" t="s">
        <v>2</v>
      </c>
      <c r="D92" s="208" t="s">
        <v>170</v>
      </c>
      <c r="E92" s="199">
        <v>20</v>
      </c>
      <c r="F92" s="202">
        <v>30</v>
      </c>
      <c r="G92" s="203">
        <f t="shared" si="1"/>
        <v>25</v>
      </c>
      <c r="H92" s="213" t="s">
        <v>78</v>
      </c>
      <c r="I92" s="202"/>
      <c r="J92" s="214" t="s">
        <v>261</v>
      </c>
      <c r="K92" s="199" t="s">
        <v>5</v>
      </c>
      <c r="L92" s="202"/>
      <c r="M92" s="203" t="s">
        <v>89</v>
      </c>
    </row>
    <row r="93" spans="2:13" ht="15" thickBot="1" x14ac:dyDescent="0.25">
      <c r="B93" s="1"/>
      <c r="C93" s="3"/>
      <c r="J93" s="75"/>
    </row>
    <row r="94" spans="2:13" ht="15.75" thickBot="1" x14ac:dyDescent="0.3">
      <c r="B94" s="174">
        <v>7</v>
      </c>
      <c r="C94" s="175" t="s">
        <v>2</v>
      </c>
      <c r="D94" s="186" t="s">
        <v>171</v>
      </c>
      <c r="E94" s="174">
        <f>SUM(E95:E113)</f>
        <v>94</v>
      </c>
      <c r="F94" s="177">
        <f>SUM(F95:F113)</f>
        <v>166</v>
      </c>
      <c r="G94" s="178">
        <f t="shared" si="1"/>
        <v>130</v>
      </c>
      <c r="H94" s="63"/>
      <c r="I94" s="181"/>
      <c r="J94" s="184"/>
      <c r="K94" s="70"/>
      <c r="L94" s="181"/>
      <c r="M94" s="80"/>
    </row>
    <row r="95" spans="2:13" x14ac:dyDescent="0.2">
      <c r="B95" s="187">
        <v>7</v>
      </c>
      <c r="C95" s="188" t="s">
        <v>2</v>
      </c>
      <c r="D95" s="206" t="s">
        <v>172</v>
      </c>
      <c r="E95" s="187">
        <v>4</v>
      </c>
      <c r="F95" s="190">
        <v>8</v>
      </c>
      <c r="G95" s="191">
        <f t="shared" si="1"/>
        <v>6</v>
      </c>
      <c r="H95" s="209" t="s">
        <v>77</v>
      </c>
      <c r="I95" s="190"/>
      <c r="J95" s="210" t="s">
        <v>267</v>
      </c>
      <c r="K95" s="187" t="s">
        <v>97</v>
      </c>
      <c r="L95" s="190"/>
      <c r="M95" s="191" t="s">
        <v>85</v>
      </c>
    </row>
    <row r="96" spans="2:13" x14ac:dyDescent="0.2">
      <c r="B96" s="193">
        <v>7</v>
      </c>
      <c r="C96" s="194" t="s">
        <v>2</v>
      </c>
      <c r="D96" s="207" t="s">
        <v>173</v>
      </c>
      <c r="E96" s="193">
        <v>6</v>
      </c>
      <c r="F96" s="196">
        <v>10</v>
      </c>
      <c r="G96" s="197">
        <f t="shared" si="1"/>
        <v>8</v>
      </c>
      <c r="H96" s="211" t="s">
        <v>77</v>
      </c>
      <c r="I96" s="196"/>
      <c r="J96" s="212" t="s">
        <v>268</v>
      </c>
      <c r="K96" s="193" t="s">
        <v>97</v>
      </c>
      <c r="L96" s="196"/>
      <c r="M96" s="197" t="s">
        <v>85</v>
      </c>
    </row>
    <row r="97" spans="2:13" x14ac:dyDescent="0.2">
      <c r="B97" s="193">
        <v>7</v>
      </c>
      <c r="C97" s="194" t="s">
        <v>2</v>
      </c>
      <c r="D97" s="207" t="s">
        <v>174</v>
      </c>
      <c r="E97" s="193">
        <v>4</v>
      </c>
      <c r="F97" s="196">
        <v>6</v>
      </c>
      <c r="G97" s="197">
        <f t="shared" si="1"/>
        <v>5</v>
      </c>
      <c r="H97" s="211" t="s">
        <v>77</v>
      </c>
      <c r="I97" s="196"/>
      <c r="J97" s="212" t="s">
        <v>269</v>
      </c>
      <c r="K97" s="193" t="s">
        <v>97</v>
      </c>
      <c r="L97" s="196"/>
      <c r="M97" s="197" t="s">
        <v>85</v>
      </c>
    </row>
    <row r="98" spans="2:13" x14ac:dyDescent="0.2">
      <c r="B98" s="193">
        <v>7</v>
      </c>
      <c r="C98" s="194" t="s">
        <v>2</v>
      </c>
      <c r="D98" s="207" t="s">
        <v>175</v>
      </c>
      <c r="E98" s="193">
        <v>8</v>
      </c>
      <c r="F98" s="196">
        <v>12</v>
      </c>
      <c r="G98" s="197">
        <f t="shared" si="1"/>
        <v>10</v>
      </c>
      <c r="H98" s="211" t="s">
        <v>78</v>
      </c>
      <c r="I98" s="196"/>
      <c r="J98" s="212" t="s">
        <v>270</v>
      </c>
      <c r="K98" s="193" t="s">
        <v>97</v>
      </c>
      <c r="L98" s="196"/>
      <c r="M98" s="197" t="s">
        <v>85</v>
      </c>
    </row>
    <row r="99" spans="2:13" x14ac:dyDescent="0.2">
      <c r="B99" s="193">
        <v>7</v>
      </c>
      <c r="C99" s="194" t="s">
        <v>2</v>
      </c>
      <c r="D99" s="207" t="s">
        <v>105</v>
      </c>
      <c r="E99" s="193">
        <v>8</v>
      </c>
      <c r="F99" s="196">
        <v>12</v>
      </c>
      <c r="G99" s="197">
        <f t="shared" si="1"/>
        <v>10</v>
      </c>
      <c r="H99" s="211" t="s">
        <v>78</v>
      </c>
      <c r="I99" s="196"/>
      <c r="J99" s="212" t="s">
        <v>270</v>
      </c>
      <c r="K99" s="193" t="s">
        <v>97</v>
      </c>
      <c r="L99" s="196"/>
      <c r="M99" s="197" t="s">
        <v>85</v>
      </c>
    </row>
    <row r="100" spans="2:13" x14ac:dyDescent="0.2">
      <c r="B100" s="193">
        <v>7</v>
      </c>
      <c r="C100" s="194" t="s">
        <v>2</v>
      </c>
      <c r="D100" s="207" t="s">
        <v>176</v>
      </c>
      <c r="E100" s="193">
        <v>4</v>
      </c>
      <c r="F100" s="196">
        <v>6</v>
      </c>
      <c r="G100" s="197">
        <f t="shared" si="1"/>
        <v>5</v>
      </c>
      <c r="H100" s="211" t="s">
        <v>77</v>
      </c>
      <c r="I100" s="196"/>
      <c r="J100" s="212" t="s">
        <v>269</v>
      </c>
      <c r="K100" s="193" t="s">
        <v>97</v>
      </c>
      <c r="L100" s="196"/>
      <c r="M100" s="197" t="s">
        <v>85</v>
      </c>
    </row>
    <row r="101" spans="2:13" x14ac:dyDescent="0.2">
      <c r="B101" s="193">
        <v>7</v>
      </c>
      <c r="C101" s="194" t="s">
        <v>2</v>
      </c>
      <c r="D101" s="207" t="s">
        <v>177</v>
      </c>
      <c r="E101" s="193">
        <v>2</v>
      </c>
      <c r="F101" s="196">
        <v>4</v>
      </c>
      <c r="G101" s="197">
        <f t="shared" si="1"/>
        <v>3</v>
      </c>
      <c r="H101" s="211" t="s">
        <v>77</v>
      </c>
      <c r="I101" s="196"/>
      <c r="J101" s="212" t="s">
        <v>257</v>
      </c>
      <c r="K101" s="193" t="s">
        <v>97</v>
      </c>
      <c r="L101" s="196"/>
      <c r="M101" s="197" t="s">
        <v>85</v>
      </c>
    </row>
    <row r="102" spans="2:13" x14ac:dyDescent="0.2">
      <c r="B102" s="193">
        <v>7</v>
      </c>
      <c r="C102" s="194" t="s">
        <v>2</v>
      </c>
      <c r="D102" s="207" t="s">
        <v>178</v>
      </c>
      <c r="E102" s="193">
        <v>10</v>
      </c>
      <c r="F102" s="196">
        <v>30</v>
      </c>
      <c r="G102" s="197">
        <f t="shared" si="1"/>
        <v>20</v>
      </c>
      <c r="H102" s="211" t="s">
        <v>78</v>
      </c>
      <c r="I102" s="196"/>
      <c r="J102" s="212" t="s">
        <v>271</v>
      </c>
      <c r="K102" s="193" t="s">
        <v>97</v>
      </c>
      <c r="L102" s="196"/>
      <c r="M102" s="197" t="s">
        <v>85</v>
      </c>
    </row>
    <row r="103" spans="2:13" x14ac:dyDescent="0.2">
      <c r="B103" s="193">
        <v>7</v>
      </c>
      <c r="C103" s="194" t="s">
        <v>2</v>
      </c>
      <c r="D103" s="207" t="s">
        <v>179</v>
      </c>
      <c r="E103" s="193">
        <v>4</v>
      </c>
      <c r="F103" s="196">
        <v>6</v>
      </c>
      <c r="G103" s="197">
        <f t="shared" si="1"/>
        <v>5</v>
      </c>
      <c r="H103" s="211" t="s">
        <v>77</v>
      </c>
      <c r="I103" s="196"/>
      <c r="J103" s="212" t="s">
        <v>269</v>
      </c>
      <c r="K103" s="193" t="s">
        <v>97</v>
      </c>
      <c r="L103" s="196"/>
      <c r="M103" s="197" t="s">
        <v>85</v>
      </c>
    </row>
    <row r="104" spans="2:13" x14ac:dyDescent="0.2">
      <c r="B104" s="193">
        <v>7</v>
      </c>
      <c r="C104" s="194" t="s">
        <v>2</v>
      </c>
      <c r="D104" s="207" t="s">
        <v>180</v>
      </c>
      <c r="E104" s="193">
        <v>4</v>
      </c>
      <c r="F104" s="196">
        <v>6</v>
      </c>
      <c r="G104" s="197">
        <f t="shared" si="1"/>
        <v>5</v>
      </c>
      <c r="H104" s="211" t="s">
        <v>77</v>
      </c>
      <c r="I104" s="196"/>
      <c r="J104" s="212" t="s">
        <v>269</v>
      </c>
      <c r="K104" s="193" t="s">
        <v>97</v>
      </c>
      <c r="L104" s="196"/>
      <c r="M104" s="197" t="s">
        <v>85</v>
      </c>
    </row>
    <row r="105" spans="2:13" x14ac:dyDescent="0.2">
      <c r="B105" s="193">
        <v>7</v>
      </c>
      <c r="C105" s="194" t="s">
        <v>2</v>
      </c>
      <c r="D105" s="207" t="s">
        <v>181</v>
      </c>
      <c r="E105" s="193">
        <v>6</v>
      </c>
      <c r="F105" s="196">
        <v>10</v>
      </c>
      <c r="G105" s="197">
        <f t="shared" si="1"/>
        <v>8</v>
      </c>
      <c r="H105" s="211" t="s">
        <v>77</v>
      </c>
      <c r="I105" s="196"/>
      <c r="J105" s="212" t="s">
        <v>268</v>
      </c>
      <c r="K105" s="193" t="s">
        <v>97</v>
      </c>
      <c r="L105" s="196"/>
      <c r="M105" s="197" t="s">
        <v>85</v>
      </c>
    </row>
    <row r="106" spans="2:13" x14ac:dyDescent="0.2">
      <c r="B106" s="193">
        <v>7</v>
      </c>
      <c r="C106" s="194" t="s">
        <v>2</v>
      </c>
      <c r="D106" s="207" t="s">
        <v>182</v>
      </c>
      <c r="E106" s="193">
        <v>2</v>
      </c>
      <c r="F106" s="196">
        <v>4</v>
      </c>
      <c r="G106" s="197">
        <f t="shared" si="1"/>
        <v>3</v>
      </c>
      <c r="H106" s="211" t="s">
        <v>77</v>
      </c>
      <c r="I106" s="196"/>
      <c r="J106" s="212" t="s">
        <v>257</v>
      </c>
      <c r="K106" s="193" t="s">
        <v>97</v>
      </c>
      <c r="L106" s="196"/>
      <c r="M106" s="197" t="s">
        <v>85</v>
      </c>
    </row>
    <row r="107" spans="2:13" x14ac:dyDescent="0.2">
      <c r="B107" s="193">
        <v>7</v>
      </c>
      <c r="C107" s="194" t="s">
        <v>2</v>
      </c>
      <c r="D107" s="207" t="s">
        <v>183</v>
      </c>
      <c r="E107" s="193">
        <v>2</v>
      </c>
      <c r="F107" s="196">
        <v>4</v>
      </c>
      <c r="G107" s="197">
        <f t="shared" si="1"/>
        <v>3</v>
      </c>
      <c r="H107" s="211" t="s">
        <v>77</v>
      </c>
      <c r="I107" s="196"/>
      <c r="J107" s="212" t="s">
        <v>257</v>
      </c>
      <c r="K107" s="193" t="s">
        <v>97</v>
      </c>
      <c r="L107" s="196"/>
      <c r="M107" s="197" t="s">
        <v>85</v>
      </c>
    </row>
    <row r="108" spans="2:13" x14ac:dyDescent="0.2">
      <c r="B108" s="193">
        <v>7</v>
      </c>
      <c r="C108" s="194" t="s">
        <v>2</v>
      </c>
      <c r="D108" s="207" t="s">
        <v>184</v>
      </c>
      <c r="E108" s="193">
        <v>6</v>
      </c>
      <c r="F108" s="196">
        <v>10</v>
      </c>
      <c r="G108" s="197">
        <f t="shared" si="1"/>
        <v>8</v>
      </c>
      <c r="H108" s="211" t="s">
        <v>77</v>
      </c>
      <c r="I108" s="196"/>
      <c r="J108" s="212" t="s">
        <v>268</v>
      </c>
      <c r="K108" s="193" t="s">
        <v>97</v>
      </c>
      <c r="L108" s="196"/>
      <c r="M108" s="197" t="s">
        <v>85</v>
      </c>
    </row>
    <row r="109" spans="2:13" x14ac:dyDescent="0.2">
      <c r="B109" s="193">
        <v>7</v>
      </c>
      <c r="C109" s="194" t="s">
        <v>2</v>
      </c>
      <c r="D109" s="207" t="s">
        <v>185</v>
      </c>
      <c r="E109" s="193">
        <v>6</v>
      </c>
      <c r="F109" s="196">
        <v>10</v>
      </c>
      <c r="G109" s="197">
        <f t="shared" si="1"/>
        <v>8</v>
      </c>
      <c r="H109" s="211" t="s">
        <v>77</v>
      </c>
      <c r="I109" s="196"/>
      <c r="J109" s="212" t="s">
        <v>268</v>
      </c>
      <c r="K109" s="193" t="s">
        <v>97</v>
      </c>
      <c r="L109" s="196"/>
      <c r="M109" s="197" t="s">
        <v>85</v>
      </c>
    </row>
    <row r="110" spans="2:13" x14ac:dyDescent="0.2">
      <c r="B110" s="193">
        <v>7</v>
      </c>
      <c r="C110" s="194" t="s">
        <v>2</v>
      </c>
      <c r="D110" s="207" t="s">
        <v>186</v>
      </c>
      <c r="E110" s="193">
        <v>6</v>
      </c>
      <c r="F110" s="196">
        <v>10</v>
      </c>
      <c r="G110" s="197">
        <f t="shared" si="1"/>
        <v>8</v>
      </c>
      <c r="H110" s="211" t="s">
        <v>77</v>
      </c>
      <c r="I110" s="196"/>
      <c r="J110" s="212" t="s">
        <v>268</v>
      </c>
      <c r="K110" s="193" t="s">
        <v>97</v>
      </c>
      <c r="L110" s="196"/>
      <c r="M110" s="197" t="s">
        <v>85</v>
      </c>
    </row>
    <row r="111" spans="2:13" x14ac:dyDescent="0.2">
      <c r="B111" s="193">
        <v>7</v>
      </c>
      <c r="C111" s="194" t="s">
        <v>2</v>
      </c>
      <c r="D111" s="207" t="s">
        <v>187</v>
      </c>
      <c r="E111" s="193">
        <v>4</v>
      </c>
      <c r="F111" s="196">
        <v>6</v>
      </c>
      <c r="G111" s="197">
        <f t="shared" si="1"/>
        <v>5</v>
      </c>
      <c r="H111" s="211" t="s">
        <v>77</v>
      </c>
      <c r="I111" s="196"/>
      <c r="J111" s="212" t="s">
        <v>272</v>
      </c>
      <c r="K111" s="193" t="s">
        <v>97</v>
      </c>
      <c r="L111" s="196"/>
      <c r="M111" s="197" t="s">
        <v>85</v>
      </c>
    </row>
    <row r="112" spans="2:13" x14ac:dyDescent="0.2">
      <c r="B112" s="193">
        <v>7</v>
      </c>
      <c r="C112" s="194" t="s">
        <v>2</v>
      </c>
      <c r="D112" s="207" t="s">
        <v>162</v>
      </c>
      <c r="E112" s="193">
        <v>6</v>
      </c>
      <c r="F112" s="196">
        <v>8</v>
      </c>
      <c r="G112" s="197">
        <f t="shared" si="1"/>
        <v>7</v>
      </c>
      <c r="H112" s="211" t="s">
        <v>77</v>
      </c>
      <c r="I112" s="196"/>
      <c r="J112" s="212" t="s">
        <v>273</v>
      </c>
      <c r="K112" s="193" t="s">
        <v>97</v>
      </c>
      <c r="L112" s="196"/>
      <c r="M112" s="197" t="s">
        <v>85</v>
      </c>
    </row>
    <row r="113" spans="2:13" ht="15" thickBot="1" x14ac:dyDescent="0.25">
      <c r="B113" s="199">
        <v>7</v>
      </c>
      <c r="C113" s="200" t="s">
        <v>2</v>
      </c>
      <c r="D113" s="208" t="s">
        <v>188</v>
      </c>
      <c r="E113" s="199">
        <v>2</v>
      </c>
      <c r="F113" s="202">
        <v>4</v>
      </c>
      <c r="G113" s="203">
        <f t="shared" si="1"/>
        <v>3</v>
      </c>
      <c r="H113" s="213" t="s">
        <v>77</v>
      </c>
      <c r="I113" s="202"/>
      <c r="J113" s="214" t="s">
        <v>257</v>
      </c>
      <c r="K113" s="199" t="s">
        <v>97</v>
      </c>
      <c r="L113" s="202"/>
      <c r="M113" s="203" t="s">
        <v>85</v>
      </c>
    </row>
    <row r="114" spans="2:13" ht="15" thickBot="1" x14ac:dyDescent="0.25">
      <c r="B114" s="1"/>
      <c r="C114" s="3"/>
      <c r="J114" s="75"/>
    </row>
    <row r="115" spans="2:13" ht="15.75" thickBot="1" x14ac:dyDescent="0.3">
      <c r="B115" s="174">
        <v>8</v>
      </c>
      <c r="C115" s="175" t="s">
        <v>2</v>
      </c>
      <c r="D115" s="186" t="s">
        <v>189</v>
      </c>
      <c r="E115" s="174">
        <f>SUM(E116:E124)</f>
        <v>90</v>
      </c>
      <c r="F115" s="177">
        <f>SUM(F116:F124)</f>
        <v>130</v>
      </c>
      <c r="G115" s="178">
        <f>(E115+F115)/2</f>
        <v>110</v>
      </c>
      <c r="H115" s="63"/>
      <c r="I115" s="181"/>
      <c r="J115" s="184"/>
      <c r="K115" s="70"/>
      <c r="L115" s="181"/>
      <c r="M115" s="80"/>
    </row>
    <row r="116" spans="2:13" x14ac:dyDescent="0.2">
      <c r="B116" s="187">
        <v>8</v>
      </c>
      <c r="C116" s="188" t="s">
        <v>2</v>
      </c>
      <c r="D116" s="206" t="s">
        <v>190</v>
      </c>
      <c r="E116" s="187">
        <v>12</v>
      </c>
      <c r="F116" s="190">
        <v>16</v>
      </c>
      <c r="G116" s="191">
        <f t="shared" ref="G116:G152" si="2">(E116+F116)/2</f>
        <v>14</v>
      </c>
      <c r="H116" s="209" t="s">
        <v>78</v>
      </c>
      <c r="I116" s="190"/>
      <c r="J116" s="359" t="s">
        <v>274</v>
      </c>
      <c r="K116" s="187" t="s">
        <v>82</v>
      </c>
      <c r="L116" s="190"/>
      <c r="M116" s="191" t="s">
        <v>85</v>
      </c>
    </row>
    <row r="117" spans="2:13" x14ac:dyDescent="0.2">
      <c r="B117" s="193">
        <v>8</v>
      </c>
      <c r="C117" s="194" t="s">
        <v>2</v>
      </c>
      <c r="D117" s="207" t="s">
        <v>191</v>
      </c>
      <c r="E117" s="193">
        <v>12</v>
      </c>
      <c r="F117" s="196">
        <v>16</v>
      </c>
      <c r="G117" s="197">
        <f t="shared" si="2"/>
        <v>14</v>
      </c>
      <c r="H117" s="211" t="s">
        <v>78</v>
      </c>
      <c r="I117" s="196"/>
      <c r="J117" s="360" t="s">
        <v>274</v>
      </c>
      <c r="K117" s="193" t="s">
        <v>82</v>
      </c>
      <c r="L117" s="196"/>
      <c r="M117" s="197" t="s">
        <v>85</v>
      </c>
    </row>
    <row r="118" spans="2:13" x14ac:dyDescent="0.2">
      <c r="B118" s="193">
        <v>8</v>
      </c>
      <c r="C118" s="194" t="s">
        <v>2</v>
      </c>
      <c r="D118" s="207" t="s">
        <v>192</v>
      </c>
      <c r="E118" s="193">
        <v>20</v>
      </c>
      <c r="F118" s="196">
        <v>30</v>
      </c>
      <c r="G118" s="197">
        <f t="shared" si="2"/>
        <v>25</v>
      </c>
      <c r="H118" s="211" t="s">
        <v>78</v>
      </c>
      <c r="I118" s="196"/>
      <c r="J118" s="212" t="s">
        <v>275</v>
      </c>
      <c r="K118" s="193" t="s">
        <v>97</v>
      </c>
      <c r="L118" s="196"/>
      <c r="M118" s="197" t="s">
        <v>85</v>
      </c>
    </row>
    <row r="119" spans="2:13" x14ac:dyDescent="0.2">
      <c r="B119" s="193">
        <v>8</v>
      </c>
      <c r="C119" s="194" t="s">
        <v>2</v>
      </c>
      <c r="D119" s="207" t="s">
        <v>193</v>
      </c>
      <c r="E119" s="193">
        <v>12</v>
      </c>
      <c r="F119" s="196">
        <v>18</v>
      </c>
      <c r="G119" s="197">
        <f t="shared" si="2"/>
        <v>15</v>
      </c>
      <c r="H119" s="211" t="s">
        <v>78</v>
      </c>
      <c r="I119" s="196"/>
      <c r="J119" s="212" t="s">
        <v>276</v>
      </c>
      <c r="K119" s="193" t="s">
        <v>97</v>
      </c>
      <c r="L119" s="196"/>
      <c r="M119" s="197" t="s">
        <v>85</v>
      </c>
    </row>
    <row r="120" spans="2:13" x14ac:dyDescent="0.2">
      <c r="B120" s="193">
        <v>8</v>
      </c>
      <c r="C120" s="194" t="s">
        <v>2</v>
      </c>
      <c r="D120" s="207" t="s">
        <v>194</v>
      </c>
      <c r="E120" s="193">
        <v>8</v>
      </c>
      <c r="F120" s="196">
        <v>12</v>
      </c>
      <c r="G120" s="197">
        <f t="shared" si="2"/>
        <v>10</v>
      </c>
      <c r="H120" s="211" t="s">
        <v>78</v>
      </c>
      <c r="I120" s="196"/>
      <c r="J120" s="212" t="s">
        <v>277</v>
      </c>
      <c r="K120" s="193" t="s">
        <v>97</v>
      </c>
      <c r="L120" s="196"/>
      <c r="M120" s="197" t="s">
        <v>85</v>
      </c>
    </row>
    <row r="121" spans="2:13" x14ac:dyDescent="0.2">
      <c r="B121" s="193">
        <v>8</v>
      </c>
      <c r="C121" s="194" t="s">
        <v>2</v>
      </c>
      <c r="D121" s="207" t="s">
        <v>195</v>
      </c>
      <c r="E121" s="193">
        <v>4</v>
      </c>
      <c r="F121" s="196">
        <v>6</v>
      </c>
      <c r="G121" s="197">
        <f t="shared" si="2"/>
        <v>5</v>
      </c>
      <c r="H121" s="211" t="s">
        <v>77</v>
      </c>
      <c r="I121" s="196"/>
      <c r="J121" s="212" t="s">
        <v>278</v>
      </c>
      <c r="K121" s="193" t="s">
        <v>97</v>
      </c>
      <c r="L121" s="196"/>
      <c r="M121" s="197" t="s">
        <v>85</v>
      </c>
    </row>
    <row r="122" spans="2:13" x14ac:dyDescent="0.2">
      <c r="B122" s="193">
        <v>8</v>
      </c>
      <c r="C122" s="194" t="s">
        <v>2</v>
      </c>
      <c r="D122" s="207" t="s">
        <v>196</v>
      </c>
      <c r="E122" s="193">
        <v>2</v>
      </c>
      <c r="F122" s="196">
        <v>4</v>
      </c>
      <c r="G122" s="197">
        <f t="shared" si="2"/>
        <v>3</v>
      </c>
      <c r="H122" s="211" t="s">
        <v>77</v>
      </c>
      <c r="I122" s="196"/>
      <c r="J122" s="212" t="s">
        <v>279</v>
      </c>
      <c r="K122" s="193" t="s">
        <v>97</v>
      </c>
      <c r="L122" s="196"/>
      <c r="M122" s="197" t="s">
        <v>85</v>
      </c>
    </row>
    <row r="123" spans="2:13" x14ac:dyDescent="0.2">
      <c r="B123" s="193">
        <v>8</v>
      </c>
      <c r="C123" s="194" t="s">
        <v>2</v>
      </c>
      <c r="D123" s="207" t="s">
        <v>197</v>
      </c>
      <c r="E123" s="193">
        <v>12</v>
      </c>
      <c r="F123" s="196">
        <v>16</v>
      </c>
      <c r="G123" s="197">
        <f t="shared" si="2"/>
        <v>14</v>
      </c>
      <c r="H123" s="211" t="s">
        <v>78</v>
      </c>
      <c r="I123" s="196"/>
      <c r="J123" s="212" t="s">
        <v>274</v>
      </c>
      <c r="K123" s="193" t="s">
        <v>97</v>
      </c>
      <c r="L123" s="196"/>
      <c r="M123" s="197" t="s">
        <v>85</v>
      </c>
    </row>
    <row r="124" spans="2:13" ht="15" thickBot="1" x14ac:dyDescent="0.25">
      <c r="B124" s="199">
        <v>8</v>
      </c>
      <c r="C124" s="200" t="s">
        <v>2</v>
      </c>
      <c r="D124" s="208" t="s">
        <v>198</v>
      </c>
      <c r="E124" s="199">
        <v>8</v>
      </c>
      <c r="F124" s="202">
        <v>12</v>
      </c>
      <c r="G124" s="203">
        <f t="shared" si="2"/>
        <v>10</v>
      </c>
      <c r="H124" s="213" t="s">
        <v>78</v>
      </c>
      <c r="I124" s="202"/>
      <c r="J124" s="214" t="s">
        <v>277</v>
      </c>
      <c r="K124" s="199" t="s">
        <v>97</v>
      </c>
      <c r="L124" s="202"/>
      <c r="M124" s="203" t="s">
        <v>85</v>
      </c>
    </row>
    <row r="125" spans="2:13" ht="15" thickBot="1" x14ac:dyDescent="0.25">
      <c r="B125" s="1"/>
      <c r="C125" s="3"/>
      <c r="J125" s="75"/>
    </row>
    <row r="126" spans="2:13" ht="15.75" thickBot="1" x14ac:dyDescent="0.3">
      <c r="B126" s="70"/>
      <c r="C126" s="216"/>
      <c r="D126" s="182" t="s">
        <v>199</v>
      </c>
      <c r="E126" s="179">
        <f>SUM(E127:E128)</f>
        <v>40</v>
      </c>
      <c r="F126" s="177">
        <f>SUM(F127:F128)</f>
        <v>40</v>
      </c>
      <c r="G126" s="179">
        <f>AVERAGE(E126:F126)</f>
        <v>40</v>
      </c>
      <c r="H126" s="70"/>
      <c r="I126" s="181"/>
      <c r="J126" s="183"/>
      <c r="K126" s="63"/>
      <c r="L126" s="181"/>
      <c r="M126" s="80"/>
    </row>
    <row r="127" spans="2:13" x14ac:dyDescent="0.2">
      <c r="B127" s="187"/>
      <c r="C127" s="188"/>
      <c r="D127" s="215" t="s">
        <v>200</v>
      </c>
      <c r="E127" s="209">
        <v>16</v>
      </c>
      <c r="F127" s="190">
        <v>16</v>
      </c>
      <c r="G127" s="209">
        <f t="shared" si="2"/>
        <v>16</v>
      </c>
      <c r="H127" s="187" t="s">
        <v>78</v>
      </c>
      <c r="I127" s="190"/>
      <c r="J127" s="192" t="s">
        <v>280</v>
      </c>
      <c r="K127" s="209" t="s">
        <v>97</v>
      </c>
      <c r="L127" s="190" t="s">
        <v>82</v>
      </c>
      <c r="M127" s="191" t="s">
        <v>86</v>
      </c>
    </row>
    <row r="128" spans="2:13" ht="15" thickBot="1" x14ac:dyDescent="0.25">
      <c r="B128" s="199"/>
      <c r="C128" s="200"/>
      <c r="D128" s="201" t="s">
        <v>201</v>
      </c>
      <c r="E128" s="213">
        <v>24</v>
      </c>
      <c r="F128" s="202">
        <v>24</v>
      </c>
      <c r="G128" s="213">
        <f t="shared" si="2"/>
        <v>24</v>
      </c>
      <c r="H128" s="199" t="s">
        <v>78</v>
      </c>
      <c r="I128" s="202"/>
      <c r="J128" s="204" t="s">
        <v>281</v>
      </c>
      <c r="K128" s="213" t="s">
        <v>97</v>
      </c>
      <c r="L128" s="202" t="s">
        <v>82</v>
      </c>
      <c r="M128" s="203" t="s">
        <v>86</v>
      </c>
    </row>
    <row r="129" spans="2:13" ht="15" thickBot="1" x14ac:dyDescent="0.25">
      <c r="B129" s="1"/>
      <c r="C129" s="3"/>
      <c r="J129" s="75"/>
    </row>
    <row r="130" spans="2:13" ht="15.75" thickBot="1" x14ac:dyDescent="0.3">
      <c r="B130" s="174">
        <v>9</v>
      </c>
      <c r="C130" s="175" t="s">
        <v>2</v>
      </c>
      <c r="D130" s="186" t="s">
        <v>202</v>
      </c>
      <c r="E130" s="174">
        <f>SUM(E131:E141)</f>
        <v>110</v>
      </c>
      <c r="F130" s="177">
        <f>SUM(F131:F141)</f>
        <v>158</v>
      </c>
      <c r="G130" s="178">
        <f t="shared" si="2"/>
        <v>134</v>
      </c>
      <c r="H130" s="63"/>
      <c r="I130" s="181"/>
      <c r="J130" s="184"/>
      <c r="K130" s="70"/>
      <c r="L130" s="181"/>
      <c r="M130" s="80"/>
    </row>
    <row r="131" spans="2:13" x14ac:dyDescent="0.2">
      <c r="B131" s="187">
        <v>9</v>
      </c>
      <c r="C131" s="188" t="s">
        <v>2</v>
      </c>
      <c r="D131" s="206" t="s">
        <v>203</v>
      </c>
      <c r="E131" s="187">
        <v>12</v>
      </c>
      <c r="F131" s="190">
        <v>16</v>
      </c>
      <c r="G131" s="191">
        <f t="shared" si="2"/>
        <v>14</v>
      </c>
      <c r="H131" s="209" t="s">
        <v>78</v>
      </c>
      <c r="I131" s="190"/>
      <c r="J131" s="210" t="s">
        <v>282</v>
      </c>
      <c r="K131" s="187" t="s">
        <v>5</v>
      </c>
      <c r="L131" s="190" t="s">
        <v>6</v>
      </c>
      <c r="M131" s="191" t="s">
        <v>87</v>
      </c>
    </row>
    <row r="132" spans="2:13" x14ac:dyDescent="0.2">
      <c r="B132" s="193">
        <v>9</v>
      </c>
      <c r="C132" s="194" t="s">
        <v>2</v>
      </c>
      <c r="D132" s="207" t="s">
        <v>204</v>
      </c>
      <c r="E132" s="193">
        <v>8</v>
      </c>
      <c r="F132" s="196">
        <v>12</v>
      </c>
      <c r="G132" s="197">
        <f t="shared" si="2"/>
        <v>10</v>
      </c>
      <c r="H132" s="211" t="s">
        <v>79</v>
      </c>
      <c r="I132" s="196" t="s">
        <v>78</v>
      </c>
      <c r="J132" s="212" t="s">
        <v>283</v>
      </c>
      <c r="K132" s="193" t="s">
        <v>6</v>
      </c>
      <c r="L132" s="196"/>
      <c r="M132" s="197" t="s">
        <v>87</v>
      </c>
    </row>
    <row r="133" spans="2:13" x14ac:dyDescent="0.2">
      <c r="B133" s="193">
        <v>9</v>
      </c>
      <c r="C133" s="194" t="s">
        <v>2</v>
      </c>
      <c r="D133" s="207" t="s">
        <v>205</v>
      </c>
      <c r="E133" s="193">
        <v>6</v>
      </c>
      <c r="F133" s="196">
        <v>10</v>
      </c>
      <c r="G133" s="197">
        <f t="shared" si="2"/>
        <v>8</v>
      </c>
      <c r="H133" s="211" t="s">
        <v>77</v>
      </c>
      <c r="I133" s="196" t="s">
        <v>81</v>
      </c>
      <c r="J133" s="212" t="s">
        <v>284</v>
      </c>
      <c r="K133" s="193" t="s">
        <v>6</v>
      </c>
      <c r="L133" s="196" t="s">
        <v>84</v>
      </c>
      <c r="M133" s="197" t="s">
        <v>88</v>
      </c>
    </row>
    <row r="134" spans="2:13" x14ac:dyDescent="0.2">
      <c r="B134" s="193">
        <v>9</v>
      </c>
      <c r="C134" s="194" t="s">
        <v>2</v>
      </c>
      <c r="D134" s="207" t="s">
        <v>206</v>
      </c>
      <c r="E134" s="193">
        <v>12</v>
      </c>
      <c r="F134" s="196">
        <v>16</v>
      </c>
      <c r="G134" s="197">
        <f t="shared" si="2"/>
        <v>14</v>
      </c>
      <c r="H134" s="211" t="s">
        <v>78</v>
      </c>
      <c r="I134" s="196"/>
      <c r="J134" s="212" t="s">
        <v>285</v>
      </c>
      <c r="K134" s="193" t="s">
        <v>5</v>
      </c>
      <c r="L134" s="196" t="s">
        <v>97</v>
      </c>
      <c r="M134" s="197" t="s">
        <v>89</v>
      </c>
    </row>
    <row r="135" spans="2:13" x14ac:dyDescent="0.2">
      <c r="B135" s="193">
        <v>9</v>
      </c>
      <c r="C135" s="194" t="s">
        <v>2</v>
      </c>
      <c r="D135" s="207" t="s">
        <v>207</v>
      </c>
      <c r="E135" s="193">
        <v>8</v>
      </c>
      <c r="F135" s="196">
        <v>12</v>
      </c>
      <c r="G135" s="197">
        <f t="shared" si="2"/>
        <v>10</v>
      </c>
      <c r="H135" s="211" t="s">
        <v>78</v>
      </c>
      <c r="I135" s="196"/>
      <c r="J135" s="212" t="s">
        <v>286</v>
      </c>
      <c r="K135" s="193" t="s">
        <v>5</v>
      </c>
      <c r="L135" s="196"/>
      <c r="M135" s="197" t="s">
        <v>88</v>
      </c>
    </row>
    <row r="136" spans="2:13" x14ac:dyDescent="0.2">
      <c r="B136" s="193">
        <v>9</v>
      </c>
      <c r="C136" s="194" t="s">
        <v>2</v>
      </c>
      <c r="D136" s="207" t="s">
        <v>208</v>
      </c>
      <c r="E136" s="193">
        <v>12</v>
      </c>
      <c r="F136" s="196">
        <v>16</v>
      </c>
      <c r="G136" s="197">
        <f t="shared" si="2"/>
        <v>14</v>
      </c>
      <c r="H136" s="211" t="s">
        <v>78</v>
      </c>
      <c r="I136" s="196"/>
      <c r="J136" s="212" t="s">
        <v>285</v>
      </c>
      <c r="K136" s="193" t="s">
        <v>5</v>
      </c>
      <c r="L136" s="196"/>
      <c r="M136" s="197" t="s">
        <v>88</v>
      </c>
    </row>
    <row r="137" spans="2:13" x14ac:dyDescent="0.2">
      <c r="B137" s="193">
        <v>9</v>
      </c>
      <c r="C137" s="194" t="s">
        <v>2</v>
      </c>
      <c r="D137" s="207" t="s">
        <v>209</v>
      </c>
      <c r="E137" s="193">
        <v>12</v>
      </c>
      <c r="F137" s="196">
        <v>16</v>
      </c>
      <c r="G137" s="197">
        <f t="shared" si="2"/>
        <v>14</v>
      </c>
      <c r="H137" s="211" t="s">
        <v>78</v>
      </c>
      <c r="I137" s="196"/>
      <c r="J137" s="212" t="s">
        <v>287</v>
      </c>
      <c r="K137" s="193" t="s">
        <v>5</v>
      </c>
      <c r="L137" s="196"/>
      <c r="M137" s="197" t="s">
        <v>88</v>
      </c>
    </row>
    <row r="138" spans="2:13" x14ac:dyDescent="0.2">
      <c r="B138" s="193">
        <v>9</v>
      </c>
      <c r="C138" s="194" t="s">
        <v>2</v>
      </c>
      <c r="D138" s="207" t="s">
        <v>210</v>
      </c>
      <c r="E138" s="193">
        <v>12</v>
      </c>
      <c r="F138" s="196">
        <v>16</v>
      </c>
      <c r="G138" s="197">
        <f t="shared" si="2"/>
        <v>14</v>
      </c>
      <c r="H138" s="211" t="s">
        <v>78</v>
      </c>
      <c r="I138" s="196"/>
      <c r="J138" s="212" t="s">
        <v>285</v>
      </c>
      <c r="K138" s="193" t="s">
        <v>82</v>
      </c>
      <c r="L138" s="196" t="s">
        <v>5</v>
      </c>
      <c r="M138" s="197" t="s">
        <v>89</v>
      </c>
    </row>
    <row r="139" spans="2:13" x14ac:dyDescent="0.2">
      <c r="B139" s="193">
        <v>9</v>
      </c>
      <c r="C139" s="194" t="s">
        <v>2</v>
      </c>
      <c r="D139" s="207" t="s">
        <v>211</v>
      </c>
      <c r="E139" s="193">
        <v>8</v>
      </c>
      <c r="F139" s="196">
        <v>12</v>
      </c>
      <c r="G139" s="197">
        <f t="shared" si="2"/>
        <v>10</v>
      </c>
      <c r="H139" s="211" t="s">
        <v>78</v>
      </c>
      <c r="I139" s="196" t="s">
        <v>77</v>
      </c>
      <c r="J139" s="212" t="s">
        <v>288</v>
      </c>
      <c r="K139" s="193" t="s">
        <v>82</v>
      </c>
      <c r="L139" s="196" t="s">
        <v>5</v>
      </c>
      <c r="M139" s="197" t="s">
        <v>88</v>
      </c>
    </row>
    <row r="140" spans="2:13" x14ac:dyDescent="0.2">
      <c r="B140" s="193">
        <v>9</v>
      </c>
      <c r="C140" s="194" t="s">
        <v>2</v>
      </c>
      <c r="D140" s="207" t="s">
        <v>212</v>
      </c>
      <c r="E140" s="193">
        <v>12</v>
      </c>
      <c r="F140" s="196">
        <v>20</v>
      </c>
      <c r="G140" s="197">
        <f t="shared" si="2"/>
        <v>16</v>
      </c>
      <c r="H140" s="211" t="s">
        <v>78</v>
      </c>
      <c r="I140" s="196"/>
      <c r="J140" s="212" t="s">
        <v>289</v>
      </c>
      <c r="K140" s="193" t="s">
        <v>5</v>
      </c>
      <c r="L140" s="196" t="s">
        <v>97</v>
      </c>
      <c r="M140" s="197" t="s">
        <v>88</v>
      </c>
    </row>
    <row r="141" spans="2:13" ht="15" thickBot="1" x14ac:dyDescent="0.25">
      <c r="B141" s="199">
        <v>9</v>
      </c>
      <c r="C141" s="200" t="s">
        <v>2</v>
      </c>
      <c r="D141" s="208" t="s">
        <v>213</v>
      </c>
      <c r="E141" s="199">
        <v>8</v>
      </c>
      <c r="F141" s="202">
        <v>12</v>
      </c>
      <c r="G141" s="203">
        <f t="shared" si="2"/>
        <v>10</v>
      </c>
      <c r="H141" s="213" t="s">
        <v>79</v>
      </c>
      <c r="I141" s="202" t="s">
        <v>78</v>
      </c>
      <c r="J141" s="214" t="s">
        <v>290</v>
      </c>
      <c r="K141" s="199" t="s">
        <v>5</v>
      </c>
      <c r="L141" s="202"/>
      <c r="M141" s="203" t="s">
        <v>88</v>
      </c>
    </row>
    <row r="142" spans="2:13" ht="15" thickBot="1" x14ac:dyDescent="0.25">
      <c r="B142" s="1"/>
      <c r="C142" s="3"/>
      <c r="J142" s="75"/>
    </row>
    <row r="143" spans="2:13" ht="15.75" thickBot="1" x14ac:dyDescent="0.3">
      <c r="B143" s="174">
        <v>10</v>
      </c>
      <c r="C143" s="175" t="s">
        <v>2</v>
      </c>
      <c r="D143" s="186" t="s">
        <v>214</v>
      </c>
      <c r="E143" s="174">
        <f>SUM(E144:E152)</f>
        <v>116</v>
      </c>
      <c r="F143" s="177">
        <f>SUM(F144:F152)</f>
        <v>182</v>
      </c>
      <c r="G143" s="178">
        <f t="shared" si="2"/>
        <v>149</v>
      </c>
      <c r="H143" s="63"/>
      <c r="I143" s="181"/>
      <c r="J143" s="184"/>
      <c r="K143" s="70"/>
      <c r="L143" s="181"/>
      <c r="M143" s="80"/>
    </row>
    <row r="144" spans="2:13" x14ac:dyDescent="0.2">
      <c r="B144" s="187">
        <v>10</v>
      </c>
      <c r="C144" s="188" t="s">
        <v>2</v>
      </c>
      <c r="D144" s="206" t="s">
        <v>215</v>
      </c>
      <c r="E144" s="187">
        <v>12</v>
      </c>
      <c r="F144" s="190">
        <v>24</v>
      </c>
      <c r="G144" s="191">
        <f t="shared" si="2"/>
        <v>18</v>
      </c>
      <c r="H144" s="209" t="s">
        <v>79</v>
      </c>
      <c r="I144" s="190"/>
      <c r="J144" s="210" t="s">
        <v>291</v>
      </c>
      <c r="K144" s="187" t="s">
        <v>5</v>
      </c>
      <c r="L144" s="190" t="s">
        <v>6</v>
      </c>
      <c r="M144" s="191" t="s">
        <v>87</v>
      </c>
    </row>
    <row r="145" spans="2:13" x14ac:dyDescent="0.2">
      <c r="B145" s="193">
        <v>10</v>
      </c>
      <c r="C145" s="194" t="s">
        <v>2</v>
      </c>
      <c r="D145" s="207" t="s">
        <v>216</v>
      </c>
      <c r="E145" s="193">
        <v>12</v>
      </c>
      <c r="F145" s="196">
        <v>16</v>
      </c>
      <c r="G145" s="197">
        <f t="shared" si="2"/>
        <v>14</v>
      </c>
      <c r="H145" s="211" t="s">
        <v>79</v>
      </c>
      <c r="I145" s="196"/>
      <c r="J145" s="212" t="s">
        <v>292</v>
      </c>
      <c r="K145" s="193" t="s">
        <v>82</v>
      </c>
      <c r="L145" s="196" t="s">
        <v>6</v>
      </c>
      <c r="M145" s="197" t="s">
        <v>86</v>
      </c>
    </row>
    <row r="146" spans="2:13" x14ac:dyDescent="0.2">
      <c r="B146" s="193">
        <v>10</v>
      </c>
      <c r="C146" s="194" t="s">
        <v>2</v>
      </c>
      <c r="D146" s="207" t="s">
        <v>217</v>
      </c>
      <c r="E146" s="193">
        <v>16</v>
      </c>
      <c r="F146" s="196">
        <v>32</v>
      </c>
      <c r="G146" s="197">
        <f t="shared" si="2"/>
        <v>24</v>
      </c>
      <c r="H146" s="211" t="s">
        <v>78</v>
      </c>
      <c r="I146" s="196"/>
      <c r="J146" s="212" t="s">
        <v>293</v>
      </c>
      <c r="K146" s="193" t="s">
        <v>82</v>
      </c>
      <c r="L146" s="196"/>
      <c r="M146" s="197" t="s">
        <v>88</v>
      </c>
    </row>
    <row r="147" spans="2:13" x14ac:dyDescent="0.2">
      <c r="B147" s="193">
        <v>10</v>
      </c>
      <c r="C147" s="194" t="s">
        <v>2</v>
      </c>
      <c r="D147" s="207" t="s">
        <v>135</v>
      </c>
      <c r="E147" s="193">
        <v>8</v>
      </c>
      <c r="F147" s="196">
        <v>12</v>
      </c>
      <c r="G147" s="197">
        <f t="shared" si="2"/>
        <v>10</v>
      </c>
      <c r="H147" s="211" t="s">
        <v>78</v>
      </c>
      <c r="I147" s="196" t="s">
        <v>77</v>
      </c>
      <c r="J147" s="212" t="s">
        <v>294</v>
      </c>
      <c r="K147" s="193" t="s">
        <v>82</v>
      </c>
      <c r="L147" s="196" t="s">
        <v>5</v>
      </c>
      <c r="M147" s="197" t="s">
        <v>88</v>
      </c>
    </row>
    <row r="148" spans="2:13" x14ac:dyDescent="0.2">
      <c r="B148" s="193">
        <v>10</v>
      </c>
      <c r="C148" s="194" t="s">
        <v>2</v>
      </c>
      <c r="D148" s="207" t="s">
        <v>218</v>
      </c>
      <c r="E148" s="193">
        <v>16</v>
      </c>
      <c r="F148" s="196">
        <v>24</v>
      </c>
      <c r="G148" s="197">
        <f t="shared" si="2"/>
        <v>20</v>
      </c>
      <c r="H148" s="211" t="s">
        <v>79</v>
      </c>
      <c r="I148" s="196"/>
      <c r="J148" s="212" t="s">
        <v>295</v>
      </c>
      <c r="K148" s="193" t="s">
        <v>82</v>
      </c>
      <c r="L148" s="196"/>
      <c r="M148" s="197" t="s">
        <v>86</v>
      </c>
    </row>
    <row r="149" spans="2:13" x14ac:dyDescent="0.2">
      <c r="B149" s="193">
        <v>10</v>
      </c>
      <c r="C149" s="194" t="s">
        <v>2</v>
      </c>
      <c r="D149" s="207" t="s">
        <v>219</v>
      </c>
      <c r="E149" s="193">
        <v>12</v>
      </c>
      <c r="F149" s="196">
        <v>16</v>
      </c>
      <c r="G149" s="197">
        <f t="shared" si="2"/>
        <v>14</v>
      </c>
      <c r="H149" s="211" t="s">
        <v>78</v>
      </c>
      <c r="I149" s="196"/>
      <c r="J149" s="212" t="s">
        <v>296</v>
      </c>
      <c r="K149" s="193" t="s">
        <v>82</v>
      </c>
      <c r="L149" s="196"/>
      <c r="M149" s="197" t="s">
        <v>88</v>
      </c>
    </row>
    <row r="150" spans="2:13" x14ac:dyDescent="0.2">
      <c r="B150" s="193">
        <v>10</v>
      </c>
      <c r="C150" s="194" t="s">
        <v>2</v>
      </c>
      <c r="D150" s="207" t="s">
        <v>220</v>
      </c>
      <c r="E150" s="193">
        <v>12</v>
      </c>
      <c r="F150" s="196">
        <v>16</v>
      </c>
      <c r="G150" s="197">
        <f t="shared" si="2"/>
        <v>14</v>
      </c>
      <c r="H150" s="211" t="s">
        <v>79</v>
      </c>
      <c r="I150" s="196"/>
      <c r="J150" s="212" t="s">
        <v>297</v>
      </c>
      <c r="K150" s="193" t="s">
        <v>82</v>
      </c>
      <c r="L150" s="196"/>
      <c r="M150" s="197" t="s">
        <v>88</v>
      </c>
    </row>
    <row r="151" spans="2:13" x14ac:dyDescent="0.2">
      <c r="B151" s="193">
        <v>10</v>
      </c>
      <c r="C151" s="194" t="s">
        <v>2</v>
      </c>
      <c r="D151" s="207" t="s">
        <v>221</v>
      </c>
      <c r="E151" s="193">
        <v>20</v>
      </c>
      <c r="F151" s="196">
        <v>30</v>
      </c>
      <c r="G151" s="197">
        <f t="shared" si="2"/>
        <v>25</v>
      </c>
      <c r="H151" s="211" t="s">
        <v>78</v>
      </c>
      <c r="I151" s="196" t="s">
        <v>81</v>
      </c>
      <c r="J151" s="212" t="s">
        <v>298</v>
      </c>
      <c r="K151" s="193" t="s">
        <v>82</v>
      </c>
      <c r="L151" s="196" t="s">
        <v>5</v>
      </c>
      <c r="M151" s="197" t="s">
        <v>89</v>
      </c>
    </row>
    <row r="152" spans="2:13" ht="15" thickBot="1" x14ac:dyDescent="0.25">
      <c r="B152" s="199">
        <v>10</v>
      </c>
      <c r="C152" s="200" t="s">
        <v>2</v>
      </c>
      <c r="D152" s="208" t="s">
        <v>222</v>
      </c>
      <c r="E152" s="199">
        <v>8</v>
      </c>
      <c r="F152" s="202">
        <v>12</v>
      </c>
      <c r="G152" s="203">
        <f t="shared" si="2"/>
        <v>10</v>
      </c>
      <c r="H152" s="213" t="s">
        <v>78</v>
      </c>
      <c r="I152" s="202" t="s">
        <v>81</v>
      </c>
      <c r="J152" s="214" t="s">
        <v>299</v>
      </c>
      <c r="K152" s="199" t="s">
        <v>97</v>
      </c>
      <c r="L152" s="202"/>
      <c r="M152" s="203" t="s">
        <v>89</v>
      </c>
    </row>
    <row r="153" spans="2:13" x14ac:dyDescent="0.2">
      <c r="B153" s="1"/>
      <c r="C153" s="3"/>
      <c r="J153" s="75"/>
    </row>
    <row r="154" spans="2:13" ht="15" x14ac:dyDescent="0.25">
      <c r="B154" s="5"/>
      <c r="C154" s="6"/>
      <c r="D154" s="8"/>
      <c r="E154" s="5"/>
      <c r="F154" s="5"/>
      <c r="G154" s="5"/>
      <c r="J154" s="75"/>
    </row>
    <row r="155" spans="2:13" x14ac:dyDescent="0.2">
      <c r="B155" s="1"/>
      <c r="C155" s="3"/>
      <c r="J155" s="75"/>
    </row>
    <row r="156" spans="2:13" x14ac:dyDescent="0.2">
      <c r="B156" s="1"/>
      <c r="C156" s="3"/>
      <c r="J156" s="75"/>
    </row>
    <row r="157" spans="2:13" x14ac:dyDescent="0.2">
      <c r="B157" s="1"/>
      <c r="C157" s="3"/>
      <c r="J157" s="75"/>
    </row>
    <row r="158" spans="2:13" x14ac:dyDescent="0.2">
      <c r="B158" s="1"/>
      <c r="C158" s="3"/>
      <c r="J158" s="75"/>
    </row>
    <row r="159" spans="2:13" x14ac:dyDescent="0.2">
      <c r="B159" s="1"/>
      <c r="C159" s="3"/>
      <c r="J159" s="75"/>
    </row>
    <row r="160" spans="2:13" x14ac:dyDescent="0.2">
      <c r="B160" s="1"/>
      <c r="C160" s="3"/>
      <c r="J160" s="75"/>
    </row>
    <row r="161" spans="2:10" x14ac:dyDescent="0.2">
      <c r="B161" s="1"/>
      <c r="C161" s="3"/>
      <c r="J161" s="75"/>
    </row>
    <row r="162" spans="2:10" x14ac:dyDescent="0.2">
      <c r="B162" s="1"/>
      <c r="C162" s="3"/>
      <c r="J162" s="75"/>
    </row>
    <row r="163" spans="2:10" x14ac:dyDescent="0.2">
      <c r="B163" s="1"/>
      <c r="C163" s="3"/>
      <c r="J163" s="75"/>
    </row>
    <row r="164" spans="2:10" x14ac:dyDescent="0.2">
      <c r="B164" s="1"/>
      <c r="C164" s="3"/>
      <c r="J164" s="75"/>
    </row>
    <row r="165" spans="2:10" x14ac:dyDescent="0.2">
      <c r="B165" s="1"/>
      <c r="C165" s="3"/>
      <c r="J165" s="75"/>
    </row>
    <row r="166" spans="2:10" x14ac:dyDescent="0.2">
      <c r="B166" s="1"/>
      <c r="C166" s="3"/>
      <c r="J166" s="75"/>
    </row>
    <row r="167" spans="2:10" x14ac:dyDescent="0.2">
      <c r="B167" s="1"/>
      <c r="C167" s="3"/>
      <c r="J167" s="75"/>
    </row>
    <row r="168" spans="2:10" x14ac:dyDescent="0.2">
      <c r="B168" s="1"/>
      <c r="C168" s="3"/>
      <c r="J168" s="75"/>
    </row>
    <row r="169" spans="2:10" x14ac:dyDescent="0.2">
      <c r="B169" s="1"/>
      <c r="C169" s="3"/>
      <c r="J169" s="75"/>
    </row>
    <row r="170" spans="2:10" x14ac:dyDescent="0.2">
      <c r="B170" s="1"/>
      <c r="C170" s="3"/>
      <c r="J170" s="75"/>
    </row>
    <row r="171" spans="2:10" x14ac:dyDescent="0.2">
      <c r="B171" s="1"/>
      <c r="C171" s="3"/>
      <c r="J171" s="75"/>
    </row>
    <row r="172" spans="2:10" ht="15" x14ac:dyDescent="0.25">
      <c r="B172" s="5"/>
      <c r="C172" s="6"/>
      <c r="D172" s="8"/>
      <c r="E172" s="5"/>
      <c r="F172" s="5"/>
      <c r="G172" s="5"/>
      <c r="J172" s="75"/>
    </row>
    <row r="173" spans="2:10" x14ac:dyDescent="0.2">
      <c r="B173" s="1"/>
      <c r="C173" s="3"/>
      <c r="J173" s="75"/>
    </row>
    <row r="174" spans="2:10" x14ac:dyDescent="0.2">
      <c r="B174" s="1"/>
      <c r="C174" s="3"/>
      <c r="J174" s="75"/>
    </row>
    <row r="175" spans="2:10" x14ac:dyDescent="0.2">
      <c r="B175" s="1"/>
      <c r="C175" s="3"/>
      <c r="J175" s="75"/>
    </row>
    <row r="176" spans="2:10" x14ac:dyDescent="0.2">
      <c r="B176" s="1"/>
      <c r="C176" s="3"/>
      <c r="J176" s="75"/>
    </row>
    <row r="177" spans="2:10" x14ac:dyDescent="0.2">
      <c r="B177" s="1"/>
      <c r="C177" s="3"/>
      <c r="J177" s="75"/>
    </row>
    <row r="178" spans="2:10" x14ac:dyDescent="0.2">
      <c r="B178" s="1"/>
      <c r="C178" s="3"/>
      <c r="J178" s="75"/>
    </row>
    <row r="179" spans="2:10" x14ac:dyDescent="0.2">
      <c r="B179" s="1"/>
      <c r="C179" s="3"/>
      <c r="J179" s="75"/>
    </row>
    <row r="180" spans="2:10" x14ac:dyDescent="0.2">
      <c r="B180" s="1"/>
      <c r="C180" s="3"/>
      <c r="J180" s="75"/>
    </row>
    <row r="181" spans="2:10" ht="15" x14ac:dyDescent="0.25">
      <c r="B181" s="5"/>
      <c r="C181" s="6"/>
      <c r="D181" s="8"/>
      <c r="E181" s="5"/>
      <c r="F181" s="5"/>
      <c r="G181" s="5"/>
      <c r="J181" s="75"/>
    </row>
    <row r="182" spans="2:10" x14ac:dyDescent="0.2">
      <c r="B182" s="1"/>
      <c r="C182" s="3"/>
      <c r="J182" s="75"/>
    </row>
    <row r="183" spans="2:10" x14ac:dyDescent="0.2">
      <c r="B183" s="1"/>
      <c r="C183" s="3"/>
      <c r="J183" s="75"/>
    </row>
    <row r="184" spans="2:10" x14ac:dyDescent="0.2">
      <c r="B184" s="1"/>
      <c r="C184" s="3"/>
      <c r="J184" s="75"/>
    </row>
    <row r="185" spans="2:10" x14ac:dyDescent="0.2">
      <c r="B185" s="1"/>
      <c r="C185" s="3"/>
      <c r="J185" s="75"/>
    </row>
    <row r="186" spans="2:10" x14ac:dyDescent="0.2">
      <c r="B186" s="1"/>
      <c r="C186" s="3"/>
      <c r="J186" s="75"/>
    </row>
    <row r="187" spans="2:10" x14ac:dyDescent="0.2">
      <c r="B187" s="1"/>
      <c r="C187" s="3"/>
      <c r="J187" s="75"/>
    </row>
    <row r="188" spans="2:10" x14ac:dyDescent="0.2">
      <c r="B188" s="1"/>
      <c r="C188" s="3"/>
      <c r="J188" s="75"/>
    </row>
    <row r="189" spans="2:10" x14ac:dyDescent="0.2">
      <c r="B189" s="1"/>
      <c r="C189" s="3"/>
      <c r="J189" s="75"/>
    </row>
    <row r="190" spans="2:10" x14ac:dyDescent="0.2">
      <c r="B190" s="1"/>
      <c r="C190" s="3"/>
      <c r="J190" s="75"/>
    </row>
    <row r="191" spans="2:10" x14ac:dyDescent="0.2">
      <c r="B191" s="1"/>
      <c r="C191" s="3"/>
      <c r="J191" s="75"/>
    </row>
    <row r="192" spans="2:10" x14ac:dyDescent="0.2">
      <c r="B192" s="1"/>
      <c r="C192" s="3"/>
      <c r="J192" s="75"/>
    </row>
    <row r="193" spans="2:10" x14ac:dyDescent="0.2">
      <c r="B193" s="1"/>
      <c r="C193" s="3"/>
      <c r="J193" s="75"/>
    </row>
    <row r="194" spans="2:10" x14ac:dyDescent="0.2">
      <c r="B194" s="1"/>
      <c r="C194" s="3"/>
      <c r="J194" s="75"/>
    </row>
    <row r="195" spans="2:10" ht="15" x14ac:dyDescent="0.25">
      <c r="B195" s="5"/>
      <c r="C195" s="6"/>
      <c r="D195" s="8"/>
      <c r="E195" s="5"/>
      <c r="F195" s="5"/>
      <c r="G195" s="5"/>
      <c r="J195" s="75"/>
    </row>
    <row r="196" spans="2:10" x14ac:dyDescent="0.2">
      <c r="B196" s="1"/>
      <c r="C196" s="3"/>
      <c r="J196" s="75"/>
    </row>
    <row r="197" spans="2:10" x14ac:dyDescent="0.2">
      <c r="B197" s="1"/>
      <c r="C197" s="3"/>
      <c r="J197" s="75"/>
    </row>
    <row r="198" spans="2:10" x14ac:dyDescent="0.2">
      <c r="B198" s="1"/>
      <c r="C198" s="3"/>
      <c r="J198" s="75"/>
    </row>
    <row r="199" spans="2:10" x14ac:dyDescent="0.2">
      <c r="B199" s="1"/>
      <c r="C199" s="3"/>
      <c r="J199" s="75"/>
    </row>
    <row r="200" spans="2:10" x14ac:dyDescent="0.2">
      <c r="B200" s="1"/>
      <c r="C200" s="3"/>
      <c r="J200" s="75"/>
    </row>
    <row r="201" spans="2:10" x14ac:dyDescent="0.2">
      <c r="B201" s="1"/>
      <c r="C201" s="3"/>
      <c r="J201" s="75"/>
    </row>
    <row r="202" spans="2:10" x14ac:dyDescent="0.2">
      <c r="B202" s="1"/>
      <c r="C202" s="3"/>
      <c r="J202" s="75"/>
    </row>
    <row r="203" spans="2:10" x14ac:dyDescent="0.2">
      <c r="B203" s="1"/>
      <c r="C203" s="3"/>
      <c r="J203" s="75"/>
    </row>
    <row r="204" spans="2:10" x14ac:dyDescent="0.2">
      <c r="B204" s="1"/>
      <c r="C204" s="3"/>
      <c r="J204" s="75"/>
    </row>
    <row r="205" spans="2:10" x14ac:dyDescent="0.2">
      <c r="B205" s="1"/>
      <c r="C205" s="3"/>
      <c r="J205" s="75"/>
    </row>
    <row r="206" spans="2:10" ht="15" x14ac:dyDescent="0.25">
      <c r="B206" s="5"/>
      <c r="C206" s="6"/>
      <c r="D206" s="8"/>
      <c r="E206" s="5"/>
      <c r="F206" s="5"/>
      <c r="G206" s="5"/>
      <c r="J206" s="75"/>
    </row>
    <row r="207" spans="2:10" x14ac:dyDescent="0.2">
      <c r="B207" s="1"/>
      <c r="C207" s="3"/>
      <c r="J207" s="75"/>
    </row>
    <row r="208" spans="2:10" x14ac:dyDescent="0.2">
      <c r="B208" s="1"/>
      <c r="C208" s="3"/>
      <c r="J208" s="75"/>
    </row>
    <row r="209" spans="2:10" x14ac:dyDescent="0.2">
      <c r="B209" s="1"/>
      <c r="C209" s="3"/>
      <c r="J209" s="75"/>
    </row>
    <row r="210" spans="2:10" x14ac:dyDescent="0.2">
      <c r="B210" s="1"/>
      <c r="C210" s="3"/>
      <c r="J210" s="75"/>
    </row>
    <row r="211" spans="2:10" x14ac:dyDescent="0.2">
      <c r="B211" s="1"/>
      <c r="C211" s="3"/>
      <c r="J211" s="75"/>
    </row>
    <row r="212" spans="2:10" x14ac:dyDescent="0.2">
      <c r="B212" s="1"/>
      <c r="C212" s="3"/>
      <c r="J212" s="75"/>
    </row>
    <row r="213" spans="2:10" x14ac:dyDescent="0.2">
      <c r="B213" s="1"/>
      <c r="C213" s="3"/>
      <c r="J213" s="75"/>
    </row>
    <row r="214" spans="2:10" x14ac:dyDescent="0.2">
      <c r="B214" s="1"/>
      <c r="C214" s="3"/>
      <c r="J214" s="75"/>
    </row>
    <row r="215" spans="2:10" x14ac:dyDescent="0.2">
      <c r="B215" s="1"/>
      <c r="C215" s="3"/>
      <c r="J215" s="75"/>
    </row>
    <row r="216" spans="2:10" x14ac:dyDescent="0.2">
      <c r="B216" s="1"/>
      <c r="C216" s="3"/>
      <c r="J216" s="75"/>
    </row>
    <row r="217" spans="2:10" ht="15" x14ac:dyDescent="0.25">
      <c r="B217" s="5"/>
      <c r="C217" s="6"/>
      <c r="D217" s="8"/>
      <c r="E217" s="5"/>
      <c r="F217" s="5"/>
      <c r="G217" s="5"/>
      <c r="J217" s="75"/>
    </row>
    <row r="218" spans="2:10" x14ac:dyDescent="0.2">
      <c r="B218" s="1"/>
      <c r="C218" s="3"/>
      <c r="J218" s="75"/>
    </row>
    <row r="219" spans="2:10" x14ac:dyDescent="0.2">
      <c r="B219" s="1"/>
      <c r="C219" s="3"/>
      <c r="J219" s="75"/>
    </row>
    <row r="220" spans="2:10" x14ac:dyDescent="0.2">
      <c r="B220" s="1"/>
      <c r="C220" s="3"/>
      <c r="J220" s="75"/>
    </row>
    <row r="221" spans="2:10" x14ac:dyDescent="0.2">
      <c r="B221" s="1"/>
      <c r="C221" s="3"/>
      <c r="J221" s="75"/>
    </row>
    <row r="222" spans="2:10" x14ac:dyDescent="0.2">
      <c r="B222" s="1"/>
      <c r="C222" s="3"/>
      <c r="J222" s="75"/>
    </row>
    <row r="223" spans="2:10" x14ac:dyDescent="0.2">
      <c r="B223" s="1"/>
      <c r="C223" s="3"/>
      <c r="J223" s="75"/>
    </row>
    <row r="224" spans="2:10" x14ac:dyDescent="0.2">
      <c r="B224" s="1"/>
      <c r="C224" s="3"/>
      <c r="J224" s="75"/>
    </row>
    <row r="225" spans="2:10" x14ac:dyDescent="0.2">
      <c r="B225" s="1"/>
      <c r="C225" s="3"/>
      <c r="J225" s="75"/>
    </row>
    <row r="226" spans="2:10" x14ac:dyDescent="0.2">
      <c r="B226" s="1"/>
      <c r="C226" s="3"/>
      <c r="J226" s="75"/>
    </row>
    <row r="227" spans="2:10" ht="15" x14ac:dyDescent="0.25">
      <c r="B227" s="5"/>
      <c r="C227" s="6"/>
      <c r="D227" s="8"/>
      <c r="E227" s="5"/>
      <c r="F227" s="5"/>
      <c r="G227" s="5"/>
      <c r="J227" s="75"/>
    </row>
    <row r="228" spans="2:10" x14ac:dyDescent="0.2">
      <c r="B228" s="1"/>
      <c r="C228" s="3"/>
      <c r="J228" s="75"/>
    </row>
    <row r="229" spans="2:10" x14ac:dyDescent="0.2">
      <c r="B229" s="1"/>
      <c r="C229" s="3"/>
      <c r="J229" s="75"/>
    </row>
    <row r="230" spans="2:10" x14ac:dyDescent="0.2">
      <c r="B230" s="1"/>
      <c r="C230" s="3"/>
      <c r="J230" s="75"/>
    </row>
    <row r="231" spans="2:10" x14ac:dyDescent="0.2">
      <c r="B231" s="1"/>
      <c r="C231" s="3"/>
      <c r="J231" s="75"/>
    </row>
    <row r="232" spans="2:10" x14ac:dyDescent="0.2">
      <c r="B232" s="1"/>
      <c r="C232" s="3"/>
      <c r="J232" s="75"/>
    </row>
    <row r="233" spans="2:10" x14ac:dyDescent="0.2">
      <c r="B233" s="1"/>
      <c r="C233" s="3"/>
      <c r="J233" s="75"/>
    </row>
    <row r="234" spans="2:10" ht="15" x14ac:dyDescent="0.25">
      <c r="B234" s="5"/>
      <c r="C234" s="6"/>
      <c r="D234" s="8"/>
      <c r="E234" s="5"/>
      <c r="F234" s="5"/>
      <c r="G234" s="5"/>
      <c r="J234" s="75"/>
    </row>
    <row r="235" spans="2:10" x14ac:dyDescent="0.2">
      <c r="B235" s="1"/>
      <c r="C235" s="3"/>
      <c r="J235" s="75"/>
    </row>
    <row r="236" spans="2:10" x14ac:dyDescent="0.2">
      <c r="B236" s="1"/>
      <c r="C236" s="3"/>
      <c r="J236" s="75"/>
    </row>
    <row r="237" spans="2:10" x14ac:dyDescent="0.2">
      <c r="B237" s="1"/>
      <c r="C237" s="3"/>
      <c r="J237" s="75"/>
    </row>
    <row r="238" spans="2:10" x14ac:dyDescent="0.2">
      <c r="B238" s="1"/>
      <c r="C238" s="3"/>
      <c r="J238" s="75"/>
    </row>
    <row r="239" spans="2:10" x14ac:dyDescent="0.2">
      <c r="B239" s="1"/>
      <c r="C239" s="3"/>
      <c r="J239" s="75"/>
    </row>
    <row r="240" spans="2:10" x14ac:dyDescent="0.2">
      <c r="B240" s="1"/>
      <c r="C240" s="3"/>
      <c r="J240" s="75"/>
    </row>
    <row r="241" spans="2:10" ht="15" x14ac:dyDescent="0.25">
      <c r="B241" s="5"/>
      <c r="C241" s="6"/>
      <c r="D241" s="8"/>
      <c r="E241" s="5"/>
      <c r="F241" s="5"/>
      <c r="G241" s="5"/>
      <c r="J241" s="75"/>
    </row>
    <row r="242" spans="2:10" x14ac:dyDescent="0.2">
      <c r="B242" s="1"/>
      <c r="C242" s="3"/>
      <c r="J242" s="75"/>
    </row>
    <row r="243" spans="2:10" x14ac:dyDescent="0.2">
      <c r="B243" s="1"/>
      <c r="C243" s="3"/>
      <c r="J243" s="75"/>
    </row>
    <row r="244" spans="2:10" x14ac:dyDescent="0.2">
      <c r="B244" s="1"/>
      <c r="C244" s="3"/>
      <c r="J244" s="75"/>
    </row>
    <row r="245" spans="2:10" x14ac:dyDescent="0.2">
      <c r="B245" s="1"/>
      <c r="C245" s="3"/>
      <c r="J245" s="75"/>
    </row>
    <row r="246" spans="2:10" x14ac:dyDescent="0.2">
      <c r="B246" s="1"/>
      <c r="C246" s="3"/>
      <c r="J246" s="75"/>
    </row>
    <row r="247" spans="2:10" x14ac:dyDescent="0.2">
      <c r="B247" s="1"/>
      <c r="C247" s="3"/>
      <c r="J247" s="75"/>
    </row>
    <row r="248" spans="2:10" x14ac:dyDescent="0.2">
      <c r="B248" s="1"/>
      <c r="C248" s="3"/>
      <c r="J248" s="75"/>
    </row>
    <row r="249" spans="2:10" ht="15" x14ac:dyDescent="0.25">
      <c r="B249" s="5"/>
      <c r="C249" s="6"/>
      <c r="D249" s="8"/>
      <c r="E249" s="5"/>
      <c r="F249" s="5"/>
      <c r="G249" s="5"/>
      <c r="J249" s="75"/>
    </row>
    <row r="250" spans="2:10" x14ac:dyDescent="0.2">
      <c r="B250" s="1"/>
      <c r="C250" s="3"/>
      <c r="J250" s="75"/>
    </row>
    <row r="251" spans="2:10" x14ac:dyDescent="0.2">
      <c r="B251" s="1"/>
      <c r="C251" s="3"/>
      <c r="J251" s="75"/>
    </row>
    <row r="252" spans="2:10" x14ac:dyDescent="0.2">
      <c r="B252" s="1"/>
      <c r="C252" s="3"/>
      <c r="J252" s="75"/>
    </row>
    <row r="253" spans="2:10" x14ac:dyDescent="0.2">
      <c r="B253" s="1"/>
      <c r="C253" s="3"/>
      <c r="J253" s="75"/>
    </row>
    <row r="254" spans="2:10" x14ac:dyDescent="0.2">
      <c r="B254" s="1"/>
      <c r="C254" s="3"/>
      <c r="J254" s="75"/>
    </row>
    <row r="255" spans="2:10" x14ac:dyDescent="0.2">
      <c r="B255" s="1"/>
      <c r="C255" s="3"/>
      <c r="J255" s="75"/>
    </row>
    <row r="256" spans="2:10" x14ac:dyDescent="0.2">
      <c r="B256" s="1"/>
      <c r="C256" s="3"/>
      <c r="J256" s="75"/>
    </row>
    <row r="257" spans="2:10" x14ac:dyDescent="0.2">
      <c r="B257" s="1"/>
      <c r="C257" s="3"/>
      <c r="J257" s="75"/>
    </row>
    <row r="258" spans="2:10" x14ac:dyDescent="0.2">
      <c r="B258" s="1"/>
      <c r="C258" s="3"/>
      <c r="J258" s="75"/>
    </row>
    <row r="259" spans="2:10" x14ac:dyDescent="0.2">
      <c r="B259" s="1"/>
      <c r="C259" s="3"/>
      <c r="J259" s="75"/>
    </row>
    <row r="260" spans="2:10" x14ac:dyDescent="0.2">
      <c r="B260" s="1"/>
      <c r="C260" s="3"/>
      <c r="J260" s="75"/>
    </row>
    <row r="261" spans="2:10" x14ac:dyDescent="0.2">
      <c r="B261" s="1"/>
      <c r="C261" s="3"/>
      <c r="J261" s="75"/>
    </row>
    <row r="262" spans="2:10" x14ac:dyDescent="0.2">
      <c r="B262" s="1"/>
      <c r="C262" s="3"/>
      <c r="J262" s="75"/>
    </row>
    <row r="263" spans="2:10" x14ac:dyDescent="0.2">
      <c r="B263" s="1"/>
      <c r="C263" s="3"/>
      <c r="J263" s="75"/>
    </row>
    <row r="264" spans="2:10" ht="15" x14ac:dyDescent="0.25">
      <c r="B264" s="5"/>
      <c r="C264" s="6"/>
      <c r="D264" s="8"/>
      <c r="E264" s="5"/>
      <c r="F264" s="5"/>
      <c r="G264" s="5"/>
      <c r="J264" s="75"/>
    </row>
    <row r="265" spans="2:10" x14ac:dyDescent="0.2">
      <c r="B265" s="1"/>
      <c r="C265" s="3"/>
      <c r="J265" s="75"/>
    </row>
    <row r="266" spans="2:10" x14ac:dyDescent="0.2">
      <c r="B266" s="1"/>
      <c r="C266" s="3"/>
      <c r="J266" s="75"/>
    </row>
    <row r="267" spans="2:10" x14ac:dyDescent="0.2">
      <c r="B267" s="1"/>
      <c r="C267" s="3"/>
      <c r="J267" s="75"/>
    </row>
    <row r="268" spans="2:10" x14ac:dyDescent="0.2">
      <c r="B268" s="1"/>
      <c r="C268" s="3"/>
      <c r="J268" s="75"/>
    </row>
    <row r="269" spans="2:10" x14ac:dyDescent="0.2">
      <c r="B269" s="1"/>
      <c r="C269" s="3"/>
      <c r="J269" s="75"/>
    </row>
    <row r="270" spans="2:10" x14ac:dyDescent="0.2">
      <c r="B270" s="1"/>
      <c r="C270" s="3"/>
      <c r="J270" s="75"/>
    </row>
    <row r="271" spans="2:10" x14ac:dyDescent="0.2">
      <c r="B271" s="1"/>
      <c r="C271" s="3"/>
      <c r="J271" s="75"/>
    </row>
    <row r="272" spans="2:10" x14ac:dyDescent="0.2">
      <c r="B272" s="1"/>
      <c r="C272" s="3"/>
      <c r="J272" s="75"/>
    </row>
    <row r="273" spans="2:10" x14ac:dyDescent="0.2">
      <c r="B273" s="1"/>
      <c r="C273" s="3"/>
      <c r="J273" s="75"/>
    </row>
    <row r="274" spans="2:10" ht="15" x14ac:dyDescent="0.25">
      <c r="B274" s="5"/>
      <c r="C274" s="6"/>
      <c r="D274" s="8"/>
      <c r="E274" s="5"/>
      <c r="F274" s="5"/>
      <c r="G274" s="5"/>
      <c r="J274" s="75"/>
    </row>
    <row r="275" spans="2:10" x14ac:dyDescent="0.2">
      <c r="B275" s="1"/>
      <c r="C275" s="3"/>
      <c r="J275" s="75"/>
    </row>
    <row r="276" spans="2:10" x14ac:dyDescent="0.2">
      <c r="B276" s="1"/>
      <c r="C276" s="3"/>
      <c r="J276" s="75"/>
    </row>
    <row r="277" spans="2:10" x14ac:dyDescent="0.2">
      <c r="B277" s="1"/>
      <c r="C277" s="3"/>
      <c r="J277" s="75"/>
    </row>
    <row r="278" spans="2:10" x14ac:dyDescent="0.2">
      <c r="B278" s="1"/>
      <c r="C278" s="3"/>
      <c r="J278" s="75"/>
    </row>
    <row r="279" spans="2:10" x14ac:dyDescent="0.2">
      <c r="B279" s="1"/>
      <c r="C279" s="3"/>
      <c r="J279" s="75"/>
    </row>
    <row r="280" spans="2:10" x14ac:dyDescent="0.2">
      <c r="B280" s="1"/>
      <c r="C280" s="3"/>
      <c r="J280" s="75"/>
    </row>
    <row r="281" spans="2:10" x14ac:dyDescent="0.2">
      <c r="B281" s="1"/>
      <c r="C281" s="3"/>
      <c r="J281" s="75"/>
    </row>
    <row r="282" spans="2:10" x14ac:dyDescent="0.2">
      <c r="B282" s="1"/>
      <c r="C282" s="3"/>
      <c r="J282" s="75"/>
    </row>
    <row r="283" spans="2:10" x14ac:dyDescent="0.2">
      <c r="B283" s="1"/>
      <c r="C283" s="3"/>
      <c r="J283" s="75"/>
    </row>
    <row r="284" spans="2:10" x14ac:dyDescent="0.2">
      <c r="B284" s="1"/>
      <c r="C284" s="3"/>
      <c r="J284" s="75"/>
    </row>
    <row r="285" spans="2:10" x14ac:dyDescent="0.2">
      <c r="B285" s="1"/>
      <c r="C285" s="3"/>
      <c r="J285" s="75"/>
    </row>
    <row r="286" spans="2:10" x14ac:dyDescent="0.2">
      <c r="B286" s="1"/>
      <c r="C286" s="3"/>
    </row>
    <row r="287" spans="2:10" x14ac:dyDescent="0.2">
      <c r="B287" s="1"/>
      <c r="C287" s="3"/>
    </row>
  </sheetData>
  <mergeCells count="6">
    <mergeCell ref="B13:B14"/>
    <mergeCell ref="E13:G13"/>
    <mergeCell ref="H13:J13"/>
    <mergeCell ref="K13:M13"/>
    <mergeCell ref="D13:D14"/>
    <mergeCell ref="C13:C14"/>
  </mergeCells>
  <phoneticPr fontId="2" type="noConversion"/>
  <conditionalFormatting sqref="H12:J12 H13 H14:I14 H15:J15 H16:I285 H286:J1048576">
    <cfRule type="cellIs" dxfId="143" priority="17" operator="equal">
      <formula>"Variabel"</formula>
    </cfRule>
    <cfRule type="cellIs" dxfId="142" priority="18" operator="equal">
      <formula>"2h Blöcke"</formula>
    </cfRule>
    <cfRule type="cellIs" dxfId="141" priority="19" operator="equal">
      <formula>"4h Blöcke"</formula>
    </cfRule>
    <cfRule type="cellIs" dxfId="140" priority="20" operator="equal">
      <formula>"8h Blöcke"</formula>
    </cfRule>
  </conditionalFormatting>
  <conditionalFormatting sqref="J14">
    <cfRule type="cellIs" dxfId="139" priority="9" operator="equal">
      <formula>"Homework"</formula>
    </cfRule>
    <cfRule type="cellIs" dxfId="138" priority="10" operator="equal">
      <formula>"Practical exam"</formula>
    </cfRule>
    <cfRule type="cellIs" dxfId="137" priority="11" operator="equal">
      <formula>"Presence"</formula>
    </cfRule>
    <cfRule type="cellIs" dxfId="136" priority="12" operator="equal">
      <formula>"Exam online"</formula>
    </cfRule>
    <cfRule type="cellIs" dxfId="135" priority="13" operator="equal">
      <formula>"Workshop"</formula>
    </cfRule>
    <cfRule type="cellIs" dxfId="134" priority="14" operator="equal">
      <formula>"Research"</formula>
    </cfRule>
    <cfRule type="cellIs" dxfId="133" priority="15" operator="equal">
      <formula>"Online"</formula>
    </cfRule>
    <cfRule type="cellIs" dxfId="132" priority="16" operator="equal">
      <formula>"Hybrid"</formula>
    </cfRule>
  </conditionalFormatting>
  <conditionalFormatting sqref="J16:J285">
    <cfRule type="cellIs" dxfId="131" priority="1" operator="equal">
      <formula>"Homework"</formula>
    </cfRule>
    <cfRule type="cellIs" dxfId="130" priority="2" operator="equal">
      <formula>"Practical exam"</formula>
    </cfRule>
    <cfRule type="cellIs" dxfId="129" priority="3" operator="equal">
      <formula>"Presence"</formula>
    </cfRule>
    <cfRule type="cellIs" dxfId="128" priority="4" operator="equal">
      <formula>"Exam online"</formula>
    </cfRule>
    <cfRule type="cellIs" dxfId="127" priority="5" operator="equal">
      <formula>"Workshop"</formula>
    </cfRule>
    <cfRule type="cellIs" dxfId="126" priority="6" operator="equal">
      <formula>"Research"</formula>
    </cfRule>
    <cfRule type="cellIs" dxfId="125" priority="7" operator="equal">
      <formula>"Online"</formula>
    </cfRule>
    <cfRule type="cellIs" dxfId="124" priority="8" operator="equal">
      <formula>"Hybrid"</formula>
    </cfRule>
  </conditionalFormatting>
  <conditionalFormatting sqref="K13 K14:R1048576">
    <cfRule type="cellIs" dxfId="123" priority="27" operator="equal">
      <formula>"Recherche"</formula>
    </cfRule>
    <cfRule type="cellIs" dxfId="122" priority="28" operator="equal">
      <formula>"Online"</formula>
    </cfRule>
    <cfRule type="cellIs" dxfId="121" priority="29" operator="equal">
      <formula>"Hybrid"</formula>
    </cfRule>
  </conditionalFormatting>
  <conditionalFormatting sqref="K12:R12 K13 R13 K14:R1048576">
    <cfRule type="cellIs" dxfId="120" priority="25" operator="equal">
      <formula>"Werkstätte"</formula>
    </cfRule>
  </conditionalFormatting>
  <conditionalFormatting sqref="M12:R12 R13 M14:R1048576">
    <cfRule type="cellIs" dxfId="119" priority="21" operator="equal">
      <formula>"Hausaufgabe"</formula>
    </cfRule>
    <cfRule type="cellIs" dxfId="118" priority="22" operator="equal">
      <formula>"Praxisaufgabe"</formula>
    </cfRule>
    <cfRule type="cellIs" dxfId="117" priority="23" operator="equal">
      <formula>"Präsenz"</formula>
    </cfRule>
    <cfRule type="cellIs" dxfId="116" priority="24" operator="equal">
      <formula>"Prüfung online"</formula>
    </cfRule>
  </conditionalFormatting>
  <dataValidations count="3">
    <dataValidation type="list" allowBlank="1" showInputMessage="1" showErrorMessage="1" sqref="K16:L287" xr:uid="{304A0FAC-DA23-4D9F-981E-D0512D92BAEB}">
      <formula1>$S$25:$S$30</formula1>
    </dataValidation>
    <dataValidation type="list" allowBlank="1" showInputMessage="1" showErrorMessage="1" sqref="H16:I285" xr:uid="{AB24124F-D515-4F34-A75B-2D3DB3080A21}">
      <formula1>$S$16:$S$21</formula1>
    </dataValidation>
    <dataValidation type="list" allowBlank="1" showInputMessage="1" showErrorMessage="1" sqref="M16:R287" xr:uid="{41A3D587-08E1-4BE4-92A5-314874E90354}">
      <formula1>$S$34:$S$39</formula1>
    </dataValidation>
  </dataValidations>
  <pageMargins left="0.7" right="0.7" top="0.75" bottom="0.75" header="0.3" footer="0.3"/>
  <pageSetup paperSize="9" orientation="portrait" r:id="rId1"/>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E7CA8-7338-4DDE-9AB8-43563ABD34C4}">
  <sheetPr codeName="Sheet3"/>
  <dimension ref="A1:JY2833"/>
  <sheetViews>
    <sheetView showGridLines="0" zoomScale="85" zoomScaleNormal="85" workbookViewId="0">
      <selection activeCell="F373" sqref="F373"/>
    </sheetView>
  </sheetViews>
  <sheetFormatPr defaultRowHeight="14.25" x14ac:dyDescent="0.2"/>
  <cols>
    <col min="1" max="1" width="4.625" customWidth="1"/>
    <col min="2" max="2" width="4.875" customWidth="1"/>
    <col min="4" max="4" width="12.125" customWidth="1"/>
    <col min="5" max="5" width="14.125" customWidth="1"/>
    <col min="6" max="6" width="8.875" customWidth="1"/>
    <col min="7" max="7" width="12.25" bestFit="1" customWidth="1"/>
    <col min="8" max="9" width="11.5" customWidth="1"/>
    <col min="10" max="10" width="4.5" customWidth="1"/>
    <col min="11" max="11" width="10" customWidth="1"/>
    <col min="12" max="12" width="8.25" customWidth="1"/>
    <col min="13" max="13" width="9.625" customWidth="1"/>
    <col min="15" max="15" width="9" customWidth="1"/>
    <col min="19" max="19" width="5.875" style="72" customWidth="1"/>
    <col min="20" max="20" width="5.75" customWidth="1"/>
    <col min="24" max="24" width="12.375" customWidth="1"/>
    <col min="26" max="26" width="13.5" bestFit="1" customWidth="1"/>
    <col min="27" max="27" width="10.5" bestFit="1" customWidth="1"/>
    <col min="31" max="31" width="9.625" customWidth="1"/>
    <col min="32" max="32" width="8.125" customWidth="1"/>
    <col min="35" max="35" width="9.875" customWidth="1"/>
    <col min="36" max="36" width="8.375" customWidth="1"/>
    <col min="37" max="37" width="5.75" customWidth="1"/>
  </cols>
  <sheetData>
    <row r="1" spans="2:285" x14ac:dyDescent="0.2">
      <c r="S1"/>
    </row>
    <row r="2" spans="2:285" ht="21" customHeight="1" x14ac:dyDescent="0.2">
      <c r="S2"/>
    </row>
    <row r="3" spans="2:285" ht="14.25" customHeight="1" thickBot="1" x14ac:dyDescent="0.25">
      <c r="S3"/>
    </row>
    <row r="4" spans="2:285" ht="15" customHeight="1" thickBot="1" x14ac:dyDescent="0.25">
      <c r="E4" s="296"/>
      <c r="F4" s="296"/>
      <c r="G4" s="296"/>
      <c r="H4" s="296"/>
      <c r="I4" s="296"/>
      <c r="J4" s="296"/>
      <c r="K4" s="296"/>
      <c r="M4" s="168"/>
      <c r="N4" s="169"/>
      <c r="O4" s="169"/>
      <c r="P4" s="169"/>
      <c r="Q4" s="169"/>
      <c r="R4" s="169"/>
      <c r="S4" s="169"/>
      <c r="W4" s="329" t="s">
        <v>415</v>
      </c>
      <c r="X4" s="333"/>
      <c r="Y4" s="330"/>
      <c r="Z4" s="329" t="s">
        <v>7</v>
      </c>
      <c r="AA4" s="333"/>
      <c r="AB4" s="330"/>
    </row>
    <row r="5" spans="2:285" x14ac:dyDescent="0.2">
      <c r="C5" s="305"/>
      <c r="D5" s="305"/>
      <c r="E5" s="296"/>
      <c r="F5" s="296"/>
      <c r="G5" s="296"/>
      <c r="H5" s="296"/>
      <c r="I5" s="296"/>
      <c r="J5" s="296"/>
      <c r="K5" s="296"/>
      <c r="M5" s="169"/>
      <c r="N5" s="169"/>
      <c r="O5" s="169"/>
      <c r="P5" s="169"/>
      <c r="Q5" s="169"/>
      <c r="R5" s="169"/>
      <c r="S5" s="169"/>
      <c r="T5" s="7"/>
      <c r="U5" s="224" t="s">
        <v>419</v>
      </c>
      <c r="V5" s="336"/>
      <c r="W5" s="226" t="s">
        <v>315</v>
      </c>
      <c r="X5" s="227"/>
      <c r="Y5" s="228"/>
      <c r="Z5" s="226" t="s">
        <v>316</v>
      </c>
      <c r="AA5" s="227"/>
      <c r="AB5" s="228"/>
    </row>
    <row r="6" spans="2:285" ht="15" thickBot="1" x14ac:dyDescent="0.25">
      <c r="C6" s="305"/>
      <c r="D6" s="305"/>
      <c r="F6" s="297"/>
      <c r="G6" s="297"/>
      <c r="H6" s="66"/>
      <c r="I6" s="297"/>
      <c r="J6" s="297"/>
      <c r="K6" s="297"/>
      <c r="M6" s="169"/>
      <c r="N6" s="169"/>
      <c r="O6" s="169"/>
      <c r="P6" s="169"/>
      <c r="Q6" s="169"/>
      <c r="R6" s="169"/>
      <c r="S6" s="169"/>
      <c r="T6" s="7"/>
      <c r="U6" s="225"/>
      <c r="V6" s="337"/>
      <c r="W6" s="185">
        <f>12*52/12</f>
        <v>52</v>
      </c>
      <c r="X6" s="338" t="s">
        <v>309</v>
      </c>
      <c r="Y6" s="339"/>
      <c r="Z6" s="217">
        <f>16*52/12</f>
        <v>69.333333333333329</v>
      </c>
      <c r="AA6" s="338" t="s">
        <v>309</v>
      </c>
      <c r="AB6" s="339"/>
    </row>
    <row r="7" spans="2:285" x14ac:dyDescent="0.2">
      <c r="C7" s="305"/>
      <c r="D7" s="305"/>
      <c r="E7" s="296"/>
      <c r="F7" s="296"/>
      <c r="G7" s="296"/>
      <c r="H7" s="296"/>
      <c r="I7" s="296"/>
      <c r="J7" s="296"/>
      <c r="K7" s="296"/>
      <c r="M7" s="169"/>
      <c r="N7" s="169"/>
      <c r="O7" s="169"/>
      <c r="P7" s="169"/>
      <c r="Q7" s="169"/>
      <c r="R7" s="169"/>
      <c r="S7" s="169"/>
      <c r="T7" s="7"/>
      <c r="U7" s="224" t="s">
        <v>420</v>
      </c>
      <c r="V7" s="336"/>
      <c r="W7" s="226" t="s">
        <v>416</v>
      </c>
      <c r="X7" s="227"/>
      <c r="Y7" s="228"/>
      <c r="Z7" s="226" t="s">
        <v>417</v>
      </c>
      <c r="AA7" s="227"/>
      <c r="AB7" s="228"/>
    </row>
    <row r="8" spans="2:285" ht="15" thickBot="1" x14ac:dyDescent="0.25">
      <c r="C8" s="305"/>
      <c r="D8" s="305"/>
      <c r="E8" s="66"/>
      <c r="F8" s="297"/>
      <c r="G8" s="297"/>
      <c r="H8" s="66"/>
      <c r="I8" s="297"/>
      <c r="J8" s="297"/>
      <c r="K8" s="297"/>
      <c r="M8" s="169"/>
      <c r="N8" s="169"/>
      <c r="O8" s="169"/>
      <c r="P8" s="169"/>
      <c r="Q8" s="169"/>
      <c r="R8" s="169"/>
      <c r="S8" s="169"/>
      <c r="T8" s="7"/>
      <c r="U8" s="225"/>
      <c r="V8" s="337"/>
      <c r="W8" s="217">
        <f>4*365*3/7/12</f>
        <v>52.142857142857139</v>
      </c>
      <c r="X8" s="338" t="s">
        <v>309</v>
      </c>
      <c r="Y8" s="339"/>
      <c r="Z8" s="217">
        <f>W8+4*2*2</f>
        <v>68.142857142857139</v>
      </c>
      <c r="AA8" s="338" t="s">
        <v>309</v>
      </c>
      <c r="AB8" s="339"/>
    </row>
    <row r="9" spans="2:285" x14ac:dyDescent="0.2">
      <c r="C9" s="305"/>
      <c r="D9" s="305"/>
      <c r="E9" s="296"/>
      <c r="F9" s="296"/>
      <c r="G9" s="296"/>
      <c r="H9" s="67"/>
      <c r="I9" s="67"/>
      <c r="J9" s="67"/>
      <c r="K9" s="2"/>
      <c r="L9" s="2"/>
      <c r="M9" s="169"/>
      <c r="N9" s="169"/>
      <c r="O9" s="169"/>
      <c r="P9" s="169"/>
      <c r="Q9" s="169"/>
      <c r="R9" s="169"/>
      <c r="S9" s="169"/>
      <c r="T9" s="7"/>
      <c r="U9" s="224" t="s">
        <v>421</v>
      </c>
      <c r="V9" s="336"/>
      <c r="W9" s="226" t="s">
        <v>418</v>
      </c>
      <c r="X9" s="227"/>
      <c r="Y9" s="228"/>
      <c r="Z9" s="67"/>
      <c r="AA9" s="67"/>
      <c r="AB9" s="67"/>
    </row>
    <row r="10" spans="2:285" ht="15" thickBot="1" x14ac:dyDescent="0.25">
      <c r="C10" s="305"/>
      <c r="D10" s="305"/>
      <c r="E10" s="66"/>
      <c r="F10" s="297"/>
      <c r="G10" s="297"/>
      <c r="M10" s="169"/>
      <c r="N10" s="169"/>
      <c r="O10" s="169"/>
      <c r="P10" s="169"/>
      <c r="Q10" s="169"/>
      <c r="R10" s="169"/>
      <c r="S10" s="169"/>
      <c r="T10" s="7"/>
      <c r="U10" s="225"/>
      <c r="V10" s="337"/>
      <c r="W10" s="217">
        <f>40*52/12</f>
        <v>173.33333333333334</v>
      </c>
      <c r="X10" s="338" t="s">
        <v>309</v>
      </c>
      <c r="Y10" s="339"/>
    </row>
    <row r="11" spans="2:285" x14ac:dyDescent="0.2">
      <c r="C11" s="99"/>
      <c r="D11" s="99"/>
      <c r="E11" s="66"/>
      <c r="F11" s="2"/>
      <c r="G11" s="2"/>
      <c r="M11" s="169"/>
      <c r="N11" s="169"/>
      <c r="O11" s="169"/>
      <c r="P11" s="169"/>
      <c r="Q11" s="169"/>
      <c r="R11" s="169"/>
      <c r="S11" s="169"/>
      <c r="T11" s="7"/>
      <c r="U11" s="361"/>
      <c r="V11" s="361"/>
      <c r="W11" s="362"/>
      <c r="X11" s="363"/>
      <c r="Y11" s="363"/>
    </row>
    <row r="12" spans="2:285" x14ac:dyDescent="0.2">
      <c r="C12" s="99"/>
      <c r="D12" s="99"/>
      <c r="E12" s="66"/>
      <c r="F12" s="2"/>
      <c r="G12" s="2"/>
      <c r="M12" s="169"/>
      <c r="N12" s="169"/>
      <c r="O12" s="169"/>
      <c r="P12" s="169"/>
      <c r="Q12" s="169"/>
      <c r="R12" s="169"/>
      <c r="S12" s="169"/>
      <c r="T12" s="7"/>
      <c r="U12" s="99"/>
      <c r="V12" s="99"/>
      <c r="W12" s="66"/>
      <c r="X12" s="2"/>
      <c r="Y12" s="2"/>
    </row>
    <row r="13" spans="2:285" ht="21" customHeight="1" x14ac:dyDescent="0.2">
      <c r="C13" s="99"/>
      <c r="D13" s="99"/>
      <c r="E13" s="66"/>
      <c r="F13" s="2"/>
      <c r="G13" s="2"/>
      <c r="M13" s="169"/>
      <c r="N13" s="169"/>
      <c r="O13" s="169"/>
      <c r="P13" s="169"/>
      <c r="Q13" s="169"/>
      <c r="R13" s="169"/>
      <c r="S13" s="169"/>
      <c r="T13" s="7"/>
      <c r="U13" s="99"/>
      <c r="V13" s="99"/>
      <c r="W13" s="66"/>
      <c r="X13" s="2"/>
      <c r="Y13" s="2"/>
    </row>
    <row r="14" spans="2:285" s="56" customFormat="1" ht="14.25" customHeight="1" thickBot="1" x14ac:dyDescent="0.25">
      <c r="C14" s="55"/>
      <c r="D14" s="55"/>
      <c r="E14" s="57"/>
      <c r="F14" s="60"/>
      <c r="G14" s="60"/>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row>
    <row r="15" spans="2:285" x14ac:dyDescent="0.2">
      <c r="S15" s="62"/>
      <c r="T15" s="61"/>
      <c r="U15" s="61"/>
      <c r="V15" s="61"/>
      <c r="W15" s="61"/>
      <c r="X15" s="61"/>
      <c r="Y15" s="61"/>
      <c r="Z15" s="61"/>
      <c r="AA15" s="61"/>
      <c r="AB15" s="61"/>
      <c r="AC15" s="61"/>
      <c r="AD15" s="61"/>
      <c r="AE15" s="61"/>
      <c r="AF15" s="61"/>
      <c r="AG15" s="61"/>
      <c r="AH15" s="61"/>
      <c r="AI15" s="61"/>
      <c r="AJ15" s="61"/>
      <c r="AK15" s="62"/>
    </row>
    <row r="16" spans="2:285" ht="18" x14ac:dyDescent="0.25">
      <c r="B16" s="299" t="s">
        <v>413</v>
      </c>
      <c r="C16" s="299"/>
      <c r="D16" s="299"/>
      <c r="E16" s="299"/>
      <c r="F16" s="299"/>
      <c r="G16" s="299"/>
      <c r="H16" s="299"/>
      <c r="I16" s="299"/>
      <c r="J16" s="299"/>
      <c r="K16" s="299"/>
      <c r="L16" s="299"/>
      <c r="M16" s="299"/>
      <c r="N16" s="299"/>
      <c r="O16" s="299"/>
      <c r="P16" s="299"/>
      <c r="Q16" s="299"/>
      <c r="R16" s="299"/>
      <c r="S16" s="59"/>
      <c r="U16" s="299" t="s">
        <v>414</v>
      </c>
      <c r="V16" s="299"/>
      <c r="W16" s="299"/>
      <c r="X16" s="299"/>
      <c r="Y16" s="299"/>
      <c r="Z16" s="299"/>
      <c r="AA16" s="299"/>
      <c r="AB16" s="299"/>
      <c r="AC16" s="299"/>
      <c r="AD16" s="299"/>
      <c r="AE16" s="299"/>
      <c r="AF16" s="299"/>
      <c r="AG16" s="299"/>
      <c r="AH16" s="299"/>
      <c r="AI16" s="299"/>
      <c r="AJ16" s="299"/>
      <c r="AK16" s="59"/>
    </row>
    <row r="17" spans="2:37" x14ac:dyDescent="0.2">
      <c r="E17" s="66"/>
      <c r="F17" s="2"/>
      <c r="G17" s="2"/>
      <c r="S17" s="59"/>
      <c r="AK17" s="59"/>
    </row>
    <row r="18" spans="2:37" ht="18" x14ac:dyDescent="0.25">
      <c r="B18" s="300" t="s">
        <v>422</v>
      </c>
      <c r="C18" s="300"/>
      <c r="D18" s="300"/>
      <c r="E18" s="300"/>
      <c r="F18" s="300"/>
      <c r="G18" s="300"/>
      <c r="H18" s="300"/>
      <c r="I18" s="300"/>
      <c r="K18" s="298" t="s">
        <v>300</v>
      </c>
      <c r="L18" s="298"/>
      <c r="M18" s="298"/>
      <c r="N18" s="298"/>
      <c r="O18" s="291" t="s">
        <v>301</v>
      </c>
      <c r="P18" s="291"/>
      <c r="Q18" s="291"/>
      <c r="R18" s="291"/>
      <c r="S18" s="59"/>
      <c r="U18" s="300" t="s">
        <v>422</v>
      </c>
      <c r="V18" s="300"/>
      <c r="W18" s="300"/>
      <c r="X18" s="300"/>
      <c r="Y18" s="300"/>
      <c r="Z18" s="300"/>
      <c r="AA18" s="300"/>
      <c r="AC18" s="298" t="s">
        <v>300</v>
      </c>
      <c r="AD18" s="298"/>
      <c r="AE18" s="298"/>
      <c r="AF18" s="298"/>
      <c r="AG18" s="291" t="s">
        <v>301</v>
      </c>
      <c r="AH18" s="291"/>
      <c r="AI18" s="291"/>
      <c r="AJ18" s="291"/>
      <c r="AK18" s="59"/>
    </row>
    <row r="19" spans="2:37" ht="15.75" thickBot="1" x14ac:dyDescent="0.25">
      <c r="K19" s="9">
        <v>1</v>
      </c>
      <c r="L19" s="10" t="s">
        <v>312</v>
      </c>
      <c r="M19" s="11" t="s">
        <v>536</v>
      </c>
      <c r="N19" s="12">
        <v>1</v>
      </c>
      <c r="O19" s="13">
        <v>1</v>
      </c>
      <c r="P19" s="14" t="s">
        <v>314</v>
      </c>
      <c r="Q19" s="292"/>
      <c r="R19" s="293" t="s">
        <v>14</v>
      </c>
      <c r="S19" s="59"/>
      <c r="AC19" s="9">
        <v>1</v>
      </c>
      <c r="AD19" s="10" t="s">
        <v>312</v>
      </c>
      <c r="AE19" s="11" t="s">
        <v>536</v>
      </c>
      <c r="AF19" s="12">
        <v>1</v>
      </c>
      <c r="AG19" s="13">
        <v>1</v>
      </c>
      <c r="AH19" s="14" t="s">
        <v>314</v>
      </c>
      <c r="AI19" s="292"/>
      <c r="AJ19" s="293" t="s">
        <v>14</v>
      </c>
      <c r="AK19" s="59"/>
    </row>
    <row r="20" spans="2:37" ht="15" thickBot="1" x14ac:dyDescent="0.25">
      <c r="F20" s="83" t="s">
        <v>431</v>
      </c>
      <c r="G20" s="329" t="s">
        <v>430</v>
      </c>
      <c r="H20" s="330"/>
      <c r="I20" s="80" t="s">
        <v>432</v>
      </c>
      <c r="K20" s="18">
        <v>2</v>
      </c>
      <c r="L20" s="19" t="s">
        <v>317</v>
      </c>
      <c r="M20" s="231"/>
      <c r="N20" s="232"/>
      <c r="O20" s="18">
        <v>2</v>
      </c>
      <c r="P20" s="19" t="s">
        <v>308</v>
      </c>
      <c r="Q20" s="20"/>
      <c r="R20" s="24">
        <v>6</v>
      </c>
      <c r="S20" s="59"/>
      <c r="Y20" s="83" t="s">
        <v>431</v>
      </c>
      <c r="Z20" s="329" t="s">
        <v>430</v>
      </c>
      <c r="AA20" s="330"/>
      <c r="AB20" s="218"/>
      <c r="AC20" s="18">
        <v>2</v>
      </c>
      <c r="AD20" s="19" t="s">
        <v>317</v>
      </c>
      <c r="AE20" s="231"/>
      <c r="AF20" s="232"/>
      <c r="AG20" s="18">
        <v>2</v>
      </c>
      <c r="AH20" s="19" t="s">
        <v>308</v>
      </c>
      <c r="AI20" s="20"/>
      <c r="AJ20" s="24">
        <v>6</v>
      </c>
      <c r="AK20" s="59"/>
    </row>
    <row r="21" spans="2:37" ht="15" x14ac:dyDescent="0.2">
      <c r="B21" s="224">
        <v>1</v>
      </c>
      <c r="C21" s="244" t="str">
        <f>'Detailübersicht MC'!D16</f>
        <v>Einführung</v>
      </c>
      <c r="D21" s="244"/>
      <c r="E21" s="331"/>
      <c r="F21" s="229">
        <f>'Detailübersicht MC'!G16</f>
        <v>7</v>
      </c>
      <c r="G21" s="88" t="s">
        <v>318</v>
      </c>
      <c r="H21" s="62" t="s">
        <v>17</v>
      </c>
      <c r="I21" s="79">
        <v>4</v>
      </c>
      <c r="K21" s="9">
        <v>3</v>
      </c>
      <c r="L21" s="10" t="s">
        <v>313</v>
      </c>
      <c r="M21" s="294"/>
      <c r="N21" s="295" t="s">
        <v>14</v>
      </c>
      <c r="O21" s="18">
        <v>3</v>
      </c>
      <c r="P21" s="19" t="s">
        <v>310</v>
      </c>
      <c r="Q21" s="231" t="s">
        <v>14</v>
      </c>
      <c r="R21" s="232" t="s">
        <v>14</v>
      </c>
      <c r="S21" s="59"/>
      <c r="U21" s="224">
        <v>1</v>
      </c>
      <c r="V21" s="244" t="str">
        <f>C21</f>
        <v>Einführung</v>
      </c>
      <c r="W21" s="244"/>
      <c r="X21" s="244"/>
      <c r="Y21" s="229">
        <f>F21</f>
        <v>7</v>
      </c>
      <c r="Z21" s="222" t="s">
        <v>319</v>
      </c>
      <c r="AA21" s="62" t="s">
        <v>24</v>
      </c>
      <c r="AC21" s="9">
        <v>3</v>
      </c>
      <c r="AD21" s="10" t="s">
        <v>313</v>
      </c>
      <c r="AE21" s="294"/>
      <c r="AF21" s="295" t="s">
        <v>14</v>
      </c>
      <c r="AG21" s="18">
        <v>3</v>
      </c>
      <c r="AH21" s="19" t="s">
        <v>310</v>
      </c>
      <c r="AI21" s="248">
        <v>8</v>
      </c>
      <c r="AJ21" s="249" t="s">
        <v>14</v>
      </c>
      <c r="AK21" s="59"/>
    </row>
    <row r="22" spans="2:37" ht="15.75" thickBot="1" x14ac:dyDescent="0.25">
      <c r="B22" s="243"/>
      <c r="C22" s="253"/>
      <c r="D22" s="253"/>
      <c r="E22" s="332"/>
      <c r="F22" s="242"/>
      <c r="G22" s="89" t="s">
        <v>320</v>
      </c>
      <c r="H22" s="59" t="s">
        <v>40</v>
      </c>
      <c r="I22" s="82">
        <v>3</v>
      </c>
      <c r="K22" s="9">
        <v>4</v>
      </c>
      <c r="L22" s="10" t="s">
        <v>314</v>
      </c>
      <c r="M22" s="294"/>
      <c r="N22" s="295" t="s">
        <v>14</v>
      </c>
      <c r="O22" s="18">
        <v>4</v>
      </c>
      <c r="P22" s="19" t="s">
        <v>311</v>
      </c>
      <c r="Q22" s="231" t="s">
        <v>14</v>
      </c>
      <c r="R22" s="232" t="s">
        <v>14</v>
      </c>
      <c r="S22" s="59"/>
      <c r="U22" s="225"/>
      <c r="V22" s="253"/>
      <c r="W22" s="253"/>
      <c r="X22" s="253"/>
      <c r="Y22" s="230"/>
      <c r="Z22" s="185" t="s">
        <v>321</v>
      </c>
      <c r="AA22" s="58" t="s">
        <v>24</v>
      </c>
      <c r="AC22" s="9">
        <v>4</v>
      </c>
      <c r="AD22" s="10" t="s">
        <v>314</v>
      </c>
      <c r="AE22" s="294"/>
      <c r="AF22" s="295" t="s">
        <v>14</v>
      </c>
      <c r="AG22" s="18">
        <v>4</v>
      </c>
      <c r="AH22" s="19" t="s">
        <v>311</v>
      </c>
      <c r="AI22" s="248">
        <v>9</v>
      </c>
      <c r="AJ22" s="249" t="s">
        <v>14</v>
      </c>
      <c r="AK22" s="59"/>
    </row>
    <row r="23" spans="2:37" ht="15" thickBot="1" x14ac:dyDescent="0.25">
      <c r="B23" s="68">
        <v>2</v>
      </c>
      <c r="C23" s="252" t="str">
        <f>'Detailübersicht MC'!D17</f>
        <v>Unternehmensorganisation &amp; betriebswirtschaftliche Grundlagen</v>
      </c>
      <c r="D23" s="252"/>
      <c r="E23" s="356"/>
      <c r="F23" s="84">
        <f>'Detailübersicht MC'!G17</f>
        <v>6</v>
      </c>
      <c r="G23" s="91" t="s">
        <v>320</v>
      </c>
      <c r="H23" s="64" t="s">
        <v>41</v>
      </c>
      <c r="I23" s="80">
        <v>7</v>
      </c>
      <c r="K23" s="18">
        <v>5</v>
      </c>
      <c r="L23" s="19" t="s">
        <v>308</v>
      </c>
      <c r="M23" s="20"/>
      <c r="N23" s="24">
        <v>2</v>
      </c>
      <c r="O23" s="18">
        <v>5</v>
      </c>
      <c r="P23" s="19" t="s">
        <v>312</v>
      </c>
      <c r="Q23" s="231" t="s">
        <v>14</v>
      </c>
      <c r="R23" s="232" t="s">
        <v>14</v>
      </c>
      <c r="S23" s="59"/>
      <c r="U23" s="224">
        <v>2</v>
      </c>
      <c r="V23" s="244" t="str">
        <f>C23</f>
        <v>Unternehmensorganisation &amp; betriebswirtschaftliche Grundlagen</v>
      </c>
      <c r="W23" s="244"/>
      <c r="X23" s="244"/>
      <c r="Y23" s="229">
        <f t="shared" ref="Y23" si="0">F23</f>
        <v>6</v>
      </c>
      <c r="Z23" s="222" t="s">
        <v>322</v>
      </c>
      <c r="AA23" s="62" t="s">
        <v>24</v>
      </c>
      <c r="AC23" s="18">
        <v>5</v>
      </c>
      <c r="AD23" s="19" t="s">
        <v>308</v>
      </c>
      <c r="AE23" s="20"/>
      <c r="AF23" s="24">
        <v>2</v>
      </c>
      <c r="AG23" s="18">
        <v>5</v>
      </c>
      <c r="AH23" s="19" t="s">
        <v>312</v>
      </c>
      <c r="AI23" s="248">
        <v>9</v>
      </c>
      <c r="AJ23" s="249" t="s">
        <v>14</v>
      </c>
      <c r="AK23" s="59"/>
    </row>
    <row r="24" spans="2:37" ht="15.75" thickBot="1" x14ac:dyDescent="0.25">
      <c r="B24" s="68">
        <v>3</v>
      </c>
      <c r="C24" s="252" t="str">
        <f>'Detailübersicht MC'!D18</f>
        <v>Rechte und Pflichten von Arbeitgebern und Arbeitnehmern</v>
      </c>
      <c r="D24" s="252"/>
      <c r="E24" s="356"/>
      <c r="F24" s="84">
        <f>'Detailübersicht MC'!G18</f>
        <v>5</v>
      </c>
      <c r="G24" s="91" t="s">
        <v>323</v>
      </c>
      <c r="H24" s="64" t="s">
        <v>17</v>
      </c>
      <c r="I24" s="80">
        <v>4</v>
      </c>
      <c r="K24" s="9">
        <v>6</v>
      </c>
      <c r="L24" s="10" t="s">
        <v>310</v>
      </c>
      <c r="M24" s="294" t="s">
        <v>537</v>
      </c>
      <c r="N24" s="295"/>
      <c r="O24" s="18">
        <v>6</v>
      </c>
      <c r="P24" s="19" t="s">
        <v>317</v>
      </c>
      <c r="Q24" s="248">
        <v>7</v>
      </c>
      <c r="R24" s="249" t="s">
        <v>14</v>
      </c>
      <c r="S24" s="59"/>
      <c r="U24" s="225"/>
      <c r="V24" s="253"/>
      <c r="W24" s="253"/>
      <c r="X24" s="253"/>
      <c r="Y24" s="230"/>
      <c r="Z24" s="185" t="s">
        <v>324</v>
      </c>
      <c r="AA24" s="58" t="s">
        <v>25</v>
      </c>
      <c r="AC24" s="9">
        <v>6</v>
      </c>
      <c r="AD24" s="10" t="s">
        <v>310</v>
      </c>
      <c r="AE24" s="294" t="s">
        <v>537</v>
      </c>
      <c r="AF24" s="295"/>
      <c r="AG24" s="18">
        <v>6</v>
      </c>
      <c r="AH24" s="19" t="s">
        <v>317</v>
      </c>
      <c r="AI24" s="248">
        <v>9</v>
      </c>
      <c r="AJ24" s="249"/>
      <c r="AK24" s="59"/>
    </row>
    <row r="25" spans="2:37" ht="15" x14ac:dyDescent="0.2">
      <c r="B25" s="224">
        <v>4</v>
      </c>
      <c r="C25" s="244" t="str">
        <f>'Detailübersicht MC'!D19</f>
        <v>Vorschriften und Gesetze zum Holzbau</v>
      </c>
      <c r="D25" s="244"/>
      <c r="E25" s="331"/>
      <c r="F25" s="229">
        <f>'Detailübersicht MC'!G19</f>
        <v>7</v>
      </c>
      <c r="G25" s="88" t="s">
        <v>325</v>
      </c>
      <c r="H25" s="62" t="s">
        <v>20</v>
      </c>
      <c r="I25" s="79">
        <v>4</v>
      </c>
      <c r="K25" s="18">
        <v>7</v>
      </c>
      <c r="L25" s="19" t="s">
        <v>311</v>
      </c>
      <c r="M25" s="231"/>
      <c r="N25" s="232" t="s">
        <v>14</v>
      </c>
      <c r="O25" s="13">
        <v>7</v>
      </c>
      <c r="P25" s="14" t="s">
        <v>313</v>
      </c>
      <c r="Q25" s="303">
        <v>9</v>
      </c>
      <c r="R25" s="304" t="s">
        <v>14</v>
      </c>
      <c r="S25" s="59"/>
      <c r="U25" s="224">
        <v>3</v>
      </c>
      <c r="V25" s="244" t="str">
        <f>C24</f>
        <v>Rechte und Pflichten von Arbeitgebern und Arbeitnehmern</v>
      </c>
      <c r="W25" s="244"/>
      <c r="X25" s="244"/>
      <c r="Y25" s="229">
        <f>F24</f>
        <v>5</v>
      </c>
      <c r="Z25" s="222" t="s">
        <v>324</v>
      </c>
      <c r="AA25" s="62" t="s">
        <v>26</v>
      </c>
      <c r="AC25" s="18">
        <v>7</v>
      </c>
      <c r="AD25" s="19" t="s">
        <v>311</v>
      </c>
      <c r="AE25" s="248">
        <v>1</v>
      </c>
      <c r="AF25" s="249" t="s">
        <v>14</v>
      </c>
      <c r="AG25" s="13">
        <v>7</v>
      </c>
      <c r="AH25" s="14" t="s">
        <v>313</v>
      </c>
      <c r="AI25" s="303"/>
      <c r="AJ25" s="304"/>
      <c r="AK25" s="59"/>
    </row>
    <row r="26" spans="2:37" ht="15.75" thickBot="1" x14ac:dyDescent="0.25">
      <c r="B26" s="243"/>
      <c r="C26" s="253"/>
      <c r="D26" s="253"/>
      <c r="E26" s="332"/>
      <c r="F26" s="242"/>
      <c r="G26" s="89" t="s">
        <v>532</v>
      </c>
      <c r="H26" s="59" t="s">
        <v>50</v>
      </c>
      <c r="I26" s="82">
        <v>3</v>
      </c>
      <c r="K26" s="18">
        <v>8</v>
      </c>
      <c r="L26" s="19" t="s">
        <v>312</v>
      </c>
      <c r="M26" s="231"/>
      <c r="N26" s="232" t="s">
        <v>14</v>
      </c>
      <c r="O26" s="13">
        <v>8</v>
      </c>
      <c r="P26" s="14" t="s">
        <v>314</v>
      </c>
      <c r="Q26" s="292"/>
      <c r="R26" s="293" t="s">
        <v>14</v>
      </c>
      <c r="S26" s="59"/>
      <c r="U26" s="225"/>
      <c r="V26" s="253"/>
      <c r="W26" s="253"/>
      <c r="X26" s="253"/>
      <c r="Y26" s="230"/>
      <c r="Z26" s="185" t="s">
        <v>326</v>
      </c>
      <c r="AA26" s="58" t="s">
        <v>24</v>
      </c>
      <c r="AC26" s="18">
        <v>8</v>
      </c>
      <c r="AD26" s="19" t="s">
        <v>312</v>
      </c>
      <c r="AE26" s="248">
        <v>1</v>
      </c>
      <c r="AF26" s="249" t="s">
        <v>14</v>
      </c>
      <c r="AG26" s="13">
        <v>8</v>
      </c>
      <c r="AH26" s="14" t="s">
        <v>314</v>
      </c>
      <c r="AI26" s="292"/>
      <c r="AJ26" s="293" t="s">
        <v>14</v>
      </c>
      <c r="AK26" s="59"/>
    </row>
    <row r="27" spans="2:37" x14ac:dyDescent="0.2">
      <c r="B27" s="224">
        <v>5</v>
      </c>
      <c r="C27" s="244" t="str">
        <f>'Detailübersicht MC'!D20</f>
        <v>Spezifische Vorschriften für den Holzbau (Brandschutz, Wärmeschutz, Schallschutz, Feuchtigkeitsschutz)</v>
      </c>
      <c r="D27" s="244"/>
      <c r="E27" s="331"/>
      <c r="F27" s="229">
        <f>'Detailübersicht MC'!G20</f>
        <v>10</v>
      </c>
      <c r="G27" s="88" t="s">
        <v>325</v>
      </c>
      <c r="H27" s="62" t="s">
        <v>33</v>
      </c>
      <c r="I27" s="79">
        <v>4</v>
      </c>
      <c r="K27" s="18">
        <v>9</v>
      </c>
      <c r="L27" s="19" t="s">
        <v>317</v>
      </c>
      <c r="M27" s="248">
        <v>1</v>
      </c>
      <c r="N27" s="249" t="s">
        <v>14</v>
      </c>
      <c r="O27" s="18">
        <v>9</v>
      </c>
      <c r="P27" s="19" t="s">
        <v>308</v>
      </c>
      <c r="Q27" s="20"/>
      <c r="R27" s="24">
        <v>7</v>
      </c>
      <c r="S27" s="59"/>
      <c r="U27" s="224">
        <v>4</v>
      </c>
      <c r="V27" s="244" t="str">
        <f>C25</f>
        <v>Vorschriften und Gesetze zum Holzbau</v>
      </c>
      <c r="W27" s="244"/>
      <c r="X27" s="244"/>
      <c r="Y27" s="229">
        <f>F25</f>
        <v>7</v>
      </c>
      <c r="Z27" s="222" t="s">
        <v>327</v>
      </c>
      <c r="AA27" s="62" t="s">
        <v>24</v>
      </c>
      <c r="AC27" s="18">
        <v>9</v>
      </c>
      <c r="AD27" s="19" t="s">
        <v>317</v>
      </c>
      <c r="AE27" s="248"/>
      <c r="AF27" s="249"/>
      <c r="AG27" s="18">
        <v>9</v>
      </c>
      <c r="AH27" s="19" t="s">
        <v>308</v>
      </c>
      <c r="AI27" s="69">
        <v>9</v>
      </c>
      <c r="AJ27" s="24">
        <v>7</v>
      </c>
      <c r="AK27" s="59"/>
    </row>
    <row r="28" spans="2:37" ht="15.75" thickBot="1" x14ac:dyDescent="0.25">
      <c r="B28" s="243"/>
      <c r="C28" s="357"/>
      <c r="D28" s="357"/>
      <c r="E28" s="358"/>
      <c r="F28" s="242"/>
      <c r="G28" s="89" t="s">
        <v>532</v>
      </c>
      <c r="H28" s="59" t="s">
        <v>51</v>
      </c>
      <c r="I28" s="82">
        <v>3</v>
      </c>
      <c r="K28" s="9">
        <v>10</v>
      </c>
      <c r="L28" s="10" t="s">
        <v>313</v>
      </c>
      <c r="M28" s="301" t="s">
        <v>23</v>
      </c>
      <c r="N28" s="302" t="s">
        <v>14</v>
      </c>
      <c r="O28" s="18">
        <v>10</v>
      </c>
      <c r="P28" s="19" t="s">
        <v>310</v>
      </c>
      <c r="Q28" s="231" t="s">
        <v>14</v>
      </c>
      <c r="R28" s="232" t="s">
        <v>14</v>
      </c>
      <c r="S28" s="59"/>
      <c r="U28" s="225"/>
      <c r="V28" s="253"/>
      <c r="W28" s="253"/>
      <c r="X28" s="253"/>
      <c r="Y28" s="230"/>
      <c r="Z28" s="185" t="s">
        <v>328</v>
      </c>
      <c r="AA28" s="58" t="s">
        <v>24</v>
      </c>
      <c r="AC28" s="9">
        <v>10</v>
      </c>
      <c r="AD28" s="10" t="s">
        <v>313</v>
      </c>
      <c r="AE28" s="301"/>
      <c r="AF28" s="302"/>
      <c r="AG28" s="18">
        <v>10</v>
      </c>
      <c r="AH28" s="19" t="s">
        <v>310</v>
      </c>
      <c r="AI28" s="248">
        <v>9</v>
      </c>
      <c r="AJ28" s="249" t="s">
        <v>14</v>
      </c>
      <c r="AK28" s="59"/>
    </row>
    <row r="29" spans="2:37" ht="15.75" thickBot="1" x14ac:dyDescent="0.25">
      <c r="B29" s="225"/>
      <c r="C29" s="253"/>
      <c r="D29" s="253"/>
      <c r="E29" s="332"/>
      <c r="F29" s="230"/>
      <c r="G29" s="90" t="s">
        <v>329</v>
      </c>
      <c r="H29" s="58" t="s">
        <v>40</v>
      </c>
      <c r="I29" s="81">
        <v>3</v>
      </c>
      <c r="K29" s="9">
        <v>11</v>
      </c>
      <c r="L29" s="10" t="s">
        <v>314</v>
      </c>
      <c r="M29" s="294"/>
      <c r="N29" s="295" t="s">
        <v>14</v>
      </c>
      <c r="O29" s="18">
        <v>11</v>
      </c>
      <c r="P29" s="19" t="s">
        <v>311</v>
      </c>
      <c r="Q29" s="231" t="s">
        <v>14</v>
      </c>
      <c r="R29" s="232" t="s">
        <v>14</v>
      </c>
      <c r="S29" s="59"/>
      <c r="U29" s="224">
        <v>5</v>
      </c>
      <c r="V29" s="244" t="str">
        <f>C27</f>
        <v>Spezifische Vorschriften für den Holzbau (Brandschutz, Wärmeschutz, Schallschutz, Feuchtigkeitsschutz)</v>
      </c>
      <c r="W29" s="244"/>
      <c r="X29" s="244"/>
      <c r="Y29" s="229">
        <f>F27</f>
        <v>10</v>
      </c>
      <c r="Z29" s="222" t="s">
        <v>533</v>
      </c>
      <c r="AA29" s="62" t="s">
        <v>24</v>
      </c>
      <c r="AC29" s="9">
        <v>11</v>
      </c>
      <c r="AD29" s="10" t="s">
        <v>314</v>
      </c>
      <c r="AE29" s="294"/>
      <c r="AF29" s="295" t="s">
        <v>14</v>
      </c>
      <c r="AG29" s="18">
        <v>11</v>
      </c>
      <c r="AH29" s="19" t="s">
        <v>311</v>
      </c>
      <c r="AI29" s="248">
        <v>9</v>
      </c>
      <c r="AJ29" s="249" t="s">
        <v>14</v>
      </c>
      <c r="AK29" s="59"/>
    </row>
    <row r="30" spans="2:37" ht="15" thickBot="1" x14ac:dyDescent="0.25">
      <c r="B30" s="68">
        <v>6</v>
      </c>
      <c r="C30" s="252" t="str">
        <f>'Detailübersicht MC'!D21</f>
        <v>Sicherheitsvorschriften auf Baustellen</v>
      </c>
      <c r="D30" s="252"/>
      <c r="E30" s="356"/>
      <c r="F30" s="84">
        <f>'Detailübersicht MC'!G21</f>
        <v>7</v>
      </c>
      <c r="G30" s="91" t="s">
        <v>329</v>
      </c>
      <c r="H30" s="64" t="s">
        <v>41</v>
      </c>
      <c r="I30" s="80">
        <v>7</v>
      </c>
      <c r="K30" s="18">
        <v>12</v>
      </c>
      <c r="L30" s="19" t="s">
        <v>308</v>
      </c>
      <c r="M30" s="20"/>
      <c r="N30" s="24">
        <v>3</v>
      </c>
      <c r="O30" s="18">
        <v>12</v>
      </c>
      <c r="P30" s="19" t="s">
        <v>312</v>
      </c>
      <c r="Q30" s="231" t="s">
        <v>14</v>
      </c>
      <c r="R30" s="232" t="s">
        <v>14</v>
      </c>
      <c r="S30" s="59"/>
      <c r="U30" s="225"/>
      <c r="V30" s="253"/>
      <c r="W30" s="253"/>
      <c r="X30" s="253"/>
      <c r="Y30" s="230"/>
      <c r="Z30" s="185" t="s">
        <v>534</v>
      </c>
      <c r="AA30" s="58" t="s">
        <v>24</v>
      </c>
      <c r="AC30" s="18">
        <v>12</v>
      </c>
      <c r="AD30" s="19" t="s">
        <v>308</v>
      </c>
      <c r="AE30" s="20"/>
      <c r="AF30" s="24">
        <v>3</v>
      </c>
      <c r="AG30" s="18">
        <v>12</v>
      </c>
      <c r="AH30" s="19" t="s">
        <v>312</v>
      </c>
      <c r="AI30" s="248">
        <v>9</v>
      </c>
      <c r="AJ30" s="249" t="s">
        <v>14</v>
      </c>
      <c r="AK30" s="59"/>
    </row>
    <row r="31" spans="2:37" x14ac:dyDescent="0.2">
      <c r="B31" s="224">
        <v>7</v>
      </c>
      <c r="C31" s="244" t="str">
        <f>'Detailübersicht MC'!D22</f>
        <v>Arbeits- und Prozessplanung</v>
      </c>
      <c r="D31" s="244"/>
      <c r="E31" s="331"/>
      <c r="F31" s="229">
        <f>'Detailübersicht MC'!G22</f>
        <v>12</v>
      </c>
      <c r="G31" s="88" t="s">
        <v>337</v>
      </c>
      <c r="H31" s="62" t="s">
        <v>17</v>
      </c>
      <c r="I31" s="79">
        <v>4</v>
      </c>
      <c r="K31" s="18">
        <v>13</v>
      </c>
      <c r="L31" s="19" t="s">
        <v>310</v>
      </c>
      <c r="M31" s="231"/>
      <c r="N31" s="232" t="s">
        <v>14</v>
      </c>
      <c r="O31" s="18">
        <v>13</v>
      </c>
      <c r="P31" s="19" t="s">
        <v>317</v>
      </c>
      <c r="Q31" s="248">
        <v>9</v>
      </c>
      <c r="R31" s="249" t="s">
        <v>14</v>
      </c>
      <c r="S31" s="59"/>
      <c r="U31" s="224">
        <v>6</v>
      </c>
      <c r="V31" s="244" t="str">
        <f>C30</f>
        <v>Sicherheitsvorschriften auf Baustellen</v>
      </c>
      <c r="W31" s="244"/>
      <c r="X31" s="244"/>
      <c r="Y31" s="229">
        <f>F30</f>
        <v>7</v>
      </c>
      <c r="Z31" s="222" t="s">
        <v>330</v>
      </c>
      <c r="AA31" s="62" t="s">
        <v>24</v>
      </c>
      <c r="AC31" s="18">
        <v>13</v>
      </c>
      <c r="AD31" s="19" t="s">
        <v>310</v>
      </c>
      <c r="AE31" s="248">
        <v>2</v>
      </c>
      <c r="AF31" s="249" t="s">
        <v>14</v>
      </c>
      <c r="AG31" s="18">
        <v>13</v>
      </c>
      <c r="AH31" s="19" t="s">
        <v>317</v>
      </c>
      <c r="AI31" s="248"/>
      <c r="AJ31" s="249"/>
      <c r="AK31" s="59"/>
    </row>
    <row r="32" spans="2:37" ht="15.75" thickBot="1" x14ac:dyDescent="0.25">
      <c r="B32" s="243"/>
      <c r="C32" s="357"/>
      <c r="D32" s="357"/>
      <c r="E32" s="358"/>
      <c r="F32" s="242"/>
      <c r="G32" s="89" t="s">
        <v>331</v>
      </c>
      <c r="H32" s="59" t="s">
        <v>20</v>
      </c>
      <c r="I32" s="82">
        <v>4</v>
      </c>
      <c r="K32" s="18">
        <v>14</v>
      </c>
      <c r="L32" s="19" t="s">
        <v>311</v>
      </c>
      <c r="M32" s="231"/>
      <c r="N32" s="232" t="s">
        <v>14</v>
      </c>
      <c r="O32" s="13">
        <v>14</v>
      </c>
      <c r="P32" s="14" t="s">
        <v>313</v>
      </c>
      <c r="Q32" s="303">
        <v>9</v>
      </c>
      <c r="R32" s="304" t="s">
        <v>14</v>
      </c>
      <c r="S32" s="59"/>
      <c r="U32" s="225"/>
      <c r="V32" s="253"/>
      <c r="W32" s="253"/>
      <c r="X32" s="253"/>
      <c r="Y32" s="230"/>
      <c r="Z32" s="185" t="s">
        <v>332</v>
      </c>
      <c r="AA32" s="58" t="s">
        <v>24</v>
      </c>
      <c r="AC32" s="18">
        <v>14</v>
      </c>
      <c r="AD32" s="19" t="s">
        <v>311</v>
      </c>
      <c r="AE32" s="248" t="s">
        <v>22</v>
      </c>
      <c r="AF32" s="249" t="s">
        <v>14</v>
      </c>
      <c r="AG32" s="13">
        <v>14</v>
      </c>
      <c r="AH32" s="14" t="s">
        <v>313</v>
      </c>
      <c r="AI32" s="303"/>
      <c r="AJ32" s="304"/>
      <c r="AK32" s="59"/>
    </row>
    <row r="33" spans="2:37" ht="15.75" thickBot="1" x14ac:dyDescent="0.25">
      <c r="B33" s="225"/>
      <c r="C33" s="253"/>
      <c r="D33" s="253"/>
      <c r="E33" s="332"/>
      <c r="F33" s="230"/>
      <c r="G33" s="90" t="s">
        <v>333</v>
      </c>
      <c r="H33" s="58" t="s">
        <v>17</v>
      </c>
      <c r="I33" s="81">
        <v>4</v>
      </c>
      <c r="K33" s="18">
        <v>15</v>
      </c>
      <c r="L33" s="19" t="s">
        <v>312</v>
      </c>
      <c r="M33" s="231"/>
      <c r="N33" s="232" t="s">
        <v>14</v>
      </c>
      <c r="O33" s="13">
        <v>15</v>
      </c>
      <c r="P33" s="14" t="s">
        <v>314</v>
      </c>
      <c r="Q33" s="292"/>
      <c r="R33" s="293" t="s">
        <v>14</v>
      </c>
      <c r="S33" s="59"/>
      <c r="U33" s="224">
        <v>7</v>
      </c>
      <c r="V33" s="244" t="str">
        <f>C31</f>
        <v>Arbeits- und Prozessplanung</v>
      </c>
      <c r="W33" s="244"/>
      <c r="X33" s="244"/>
      <c r="Y33" s="229">
        <f>F31</f>
        <v>12</v>
      </c>
      <c r="Z33" s="222" t="s">
        <v>334</v>
      </c>
      <c r="AA33" s="62" t="s">
        <v>24</v>
      </c>
      <c r="AC33" s="18">
        <v>15</v>
      </c>
      <c r="AD33" s="19" t="s">
        <v>312</v>
      </c>
      <c r="AE33" s="248">
        <v>3</v>
      </c>
      <c r="AF33" s="249" t="s">
        <v>14</v>
      </c>
      <c r="AG33" s="13">
        <v>15</v>
      </c>
      <c r="AH33" s="14" t="s">
        <v>314</v>
      </c>
      <c r="AI33" s="292"/>
      <c r="AJ33" s="293" t="s">
        <v>14</v>
      </c>
      <c r="AK33" s="59"/>
    </row>
    <row r="34" spans="2:37" ht="15" thickBot="1" x14ac:dyDescent="0.25">
      <c r="B34" s="68">
        <v>8</v>
      </c>
      <c r="C34" s="252" t="str">
        <f>'Detailübersicht MC'!D23</f>
        <v>Logistik</v>
      </c>
      <c r="D34" s="252"/>
      <c r="E34" s="356"/>
      <c r="F34" s="84">
        <f>'Detailübersicht MC'!G23</f>
        <v>5</v>
      </c>
      <c r="G34" s="91" t="s">
        <v>331</v>
      </c>
      <c r="H34" s="64" t="s">
        <v>32</v>
      </c>
      <c r="I34" s="80">
        <v>6</v>
      </c>
      <c r="K34" s="18">
        <v>16</v>
      </c>
      <c r="L34" s="19" t="s">
        <v>317</v>
      </c>
      <c r="M34" s="248">
        <v>3</v>
      </c>
      <c r="N34" s="249" t="s">
        <v>14</v>
      </c>
      <c r="O34" s="18">
        <v>16</v>
      </c>
      <c r="P34" s="19" t="s">
        <v>308</v>
      </c>
      <c r="Q34" s="43"/>
      <c r="R34" s="24">
        <v>8</v>
      </c>
      <c r="S34" s="59"/>
      <c r="U34" s="243"/>
      <c r="V34" s="245"/>
      <c r="W34" s="245"/>
      <c r="X34" s="245"/>
      <c r="Y34" s="242"/>
      <c r="Z34" s="218" t="s">
        <v>335</v>
      </c>
      <c r="AA34" s="59" t="s">
        <v>24</v>
      </c>
      <c r="AC34" s="18">
        <v>16</v>
      </c>
      <c r="AD34" s="19" t="s">
        <v>317</v>
      </c>
      <c r="AE34" s="248"/>
      <c r="AF34" s="249"/>
      <c r="AG34" s="18">
        <v>16</v>
      </c>
      <c r="AH34" s="19" t="s">
        <v>308</v>
      </c>
      <c r="AI34" s="43">
        <v>10</v>
      </c>
      <c r="AJ34" s="24">
        <v>8</v>
      </c>
      <c r="AK34" s="59"/>
    </row>
    <row r="35" spans="2:37" ht="15.75" thickBot="1" x14ac:dyDescent="0.25">
      <c r="B35" s="224">
        <v>9</v>
      </c>
      <c r="C35" s="244" t="str">
        <f>'Detailübersicht MC'!D24</f>
        <v>Wirtschaftliches Denken und Handeln</v>
      </c>
      <c r="D35" s="244"/>
      <c r="E35" s="331"/>
      <c r="F35" s="229">
        <f>'Detailübersicht MC'!G24</f>
        <v>30</v>
      </c>
      <c r="G35" s="88" t="s">
        <v>336</v>
      </c>
      <c r="H35" s="62" t="s">
        <v>21</v>
      </c>
      <c r="I35" s="79">
        <v>10</v>
      </c>
      <c r="K35" s="9">
        <v>17</v>
      </c>
      <c r="L35" s="10" t="s">
        <v>313</v>
      </c>
      <c r="M35" s="301" t="s">
        <v>28</v>
      </c>
      <c r="N35" s="302" t="s">
        <v>14</v>
      </c>
      <c r="O35" s="18">
        <v>17</v>
      </c>
      <c r="P35" s="19" t="s">
        <v>310</v>
      </c>
      <c r="Q35" s="231" t="s">
        <v>14</v>
      </c>
      <c r="R35" s="232" t="s">
        <v>14</v>
      </c>
      <c r="S35" s="59"/>
      <c r="U35" s="225"/>
      <c r="V35" s="253"/>
      <c r="W35" s="253"/>
      <c r="X35" s="253"/>
      <c r="Y35" s="230"/>
      <c r="Z35" s="185" t="s">
        <v>337</v>
      </c>
      <c r="AA35" s="58" t="s">
        <v>24</v>
      </c>
      <c r="AC35" s="9">
        <v>17</v>
      </c>
      <c r="AD35" s="10" t="s">
        <v>313</v>
      </c>
      <c r="AE35" s="301"/>
      <c r="AF35" s="302"/>
      <c r="AG35" s="18">
        <v>17</v>
      </c>
      <c r="AH35" s="19" t="s">
        <v>310</v>
      </c>
      <c r="AI35" s="248">
        <v>10</v>
      </c>
      <c r="AJ35" s="249" t="s">
        <v>14</v>
      </c>
      <c r="AK35" s="59"/>
    </row>
    <row r="36" spans="2:37" ht="15.75" thickBot="1" x14ac:dyDescent="0.25">
      <c r="B36" s="243"/>
      <c r="C36" s="357"/>
      <c r="D36" s="357"/>
      <c r="E36" s="358"/>
      <c r="F36" s="242"/>
      <c r="G36" s="89" t="s">
        <v>338</v>
      </c>
      <c r="H36" s="59" t="s">
        <v>19</v>
      </c>
      <c r="I36" s="82">
        <v>6</v>
      </c>
      <c r="K36" s="9">
        <v>18</v>
      </c>
      <c r="L36" s="10" t="s">
        <v>314</v>
      </c>
      <c r="M36" s="294"/>
      <c r="N36" s="295" t="s">
        <v>14</v>
      </c>
      <c r="O36" s="18">
        <v>18</v>
      </c>
      <c r="P36" s="19" t="s">
        <v>311</v>
      </c>
      <c r="Q36" s="231" t="s">
        <v>14</v>
      </c>
      <c r="R36" s="232" t="s">
        <v>14</v>
      </c>
      <c r="S36" s="59"/>
      <c r="U36" s="70">
        <v>8</v>
      </c>
      <c r="V36" s="252" t="str">
        <f>C34</f>
        <v>Logistik</v>
      </c>
      <c r="W36" s="252"/>
      <c r="X36" s="252"/>
      <c r="Y36" s="65">
        <f>F34</f>
        <v>5</v>
      </c>
      <c r="Z36" s="223" t="s">
        <v>535</v>
      </c>
      <c r="AA36" s="64" t="s">
        <v>24</v>
      </c>
      <c r="AC36" s="9">
        <v>18</v>
      </c>
      <c r="AD36" s="10" t="s">
        <v>314</v>
      </c>
      <c r="AE36" s="294"/>
      <c r="AF36" s="295" t="s">
        <v>14</v>
      </c>
      <c r="AG36" s="18">
        <v>18</v>
      </c>
      <c r="AH36" s="19" t="s">
        <v>311</v>
      </c>
      <c r="AI36" s="248">
        <v>10</v>
      </c>
      <c r="AJ36" s="249" t="s">
        <v>14</v>
      </c>
      <c r="AK36" s="59"/>
    </row>
    <row r="37" spans="2:37" ht="15" thickBot="1" x14ac:dyDescent="0.25">
      <c r="B37" s="225"/>
      <c r="C37" s="253"/>
      <c r="D37" s="253"/>
      <c r="E37" s="332"/>
      <c r="F37" s="230"/>
      <c r="G37" s="90" t="s">
        <v>339</v>
      </c>
      <c r="H37" s="58" t="s">
        <v>21</v>
      </c>
      <c r="I37" s="81">
        <v>10</v>
      </c>
      <c r="K37" s="18">
        <v>19</v>
      </c>
      <c r="L37" s="19" t="s">
        <v>308</v>
      </c>
      <c r="M37" s="20"/>
      <c r="N37" s="24">
        <v>4</v>
      </c>
      <c r="O37" s="18">
        <v>19</v>
      </c>
      <c r="P37" s="19" t="s">
        <v>312</v>
      </c>
      <c r="Q37" s="231" t="s">
        <v>14</v>
      </c>
      <c r="R37" s="232" t="s">
        <v>14</v>
      </c>
      <c r="S37" s="59"/>
      <c r="U37" s="224">
        <v>9</v>
      </c>
      <c r="V37" s="244" t="str">
        <f>C35</f>
        <v>Wirtschaftliches Denken und Handeln</v>
      </c>
      <c r="W37" s="244"/>
      <c r="X37" s="244"/>
      <c r="Y37" s="229">
        <f>F35</f>
        <v>30</v>
      </c>
      <c r="Z37" s="222" t="s">
        <v>340</v>
      </c>
      <c r="AA37" s="62" t="s">
        <v>24</v>
      </c>
      <c r="AC37" s="18">
        <v>19</v>
      </c>
      <c r="AD37" s="19" t="s">
        <v>308</v>
      </c>
      <c r="AE37" s="69">
        <v>4</v>
      </c>
      <c r="AF37" s="24">
        <v>4</v>
      </c>
      <c r="AG37" s="18">
        <v>19</v>
      </c>
      <c r="AH37" s="19" t="s">
        <v>312</v>
      </c>
      <c r="AI37" s="248">
        <v>10</v>
      </c>
      <c r="AJ37" s="249" t="s">
        <v>14</v>
      </c>
      <c r="AK37" s="59"/>
    </row>
    <row r="38" spans="2:37" x14ac:dyDescent="0.2">
      <c r="B38" s="224">
        <v>10</v>
      </c>
      <c r="C38" s="244" t="str">
        <f>'Detailübersicht MC'!D25</f>
        <v>Dokumente und Verträge</v>
      </c>
      <c r="D38" s="244"/>
      <c r="E38" s="331"/>
      <c r="F38" s="229">
        <f>'Detailübersicht MC'!G25</f>
        <v>15</v>
      </c>
      <c r="G38" s="88" t="s">
        <v>341</v>
      </c>
      <c r="H38" s="62" t="s">
        <v>19</v>
      </c>
      <c r="I38" s="79">
        <v>6</v>
      </c>
      <c r="K38" s="18">
        <v>20</v>
      </c>
      <c r="L38" s="19" t="s">
        <v>310</v>
      </c>
      <c r="M38" s="231"/>
      <c r="N38" s="232" t="s">
        <v>14</v>
      </c>
      <c r="O38" s="18">
        <v>20</v>
      </c>
      <c r="P38" s="19" t="s">
        <v>317</v>
      </c>
      <c r="Q38" s="248">
        <v>10</v>
      </c>
      <c r="R38" s="249" t="s">
        <v>14</v>
      </c>
      <c r="S38" s="59"/>
      <c r="U38" s="243"/>
      <c r="V38" s="245"/>
      <c r="W38" s="245"/>
      <c r="X38" s="245"/>
      <c r="Y38" s="242"/>
      <c r="Z38" s="218" t="s">
        <v>342</v>
      </c>
      <c r="AA38" s="59" t="s">
        <v>24</v>
      </c>
      <c r="AC38" s="18">
        <v>20</v>
      </c>
      <c r="AD38" s="19" t="s">
        <v>310</v>
      </c>
      <c r="AE38" s="248">
        <v>4</v>
      </c>
      <c r="AF38" s="249" t="s">
        <v>14</v>
      </c>
      <c r="AG38" s="18">
        <v>20</v>
      </c>
      <c r="AH38" s="19" t="s">
        <v>317</v>
      </c>
      <c r="AI38" s="248">
        <v>10</v>
      </c>
      <c r="AJ38" s="249"/>
      <c r="AK38" s="59"/>
    </row>
    <row r="39" spans="2:37" ht="15" x14ac:dyDescent="0.2">
      <c r="B39" s="243"/>
      <c r="C39" s="357"/>
      <c r="D39" s="357"/>
      <c r="E39" s="358"/>
      <c r="F39" s="242"/>
      <c r="G39" s="89" t="s">
        <v>531</v>
      </c>
      <c r="H39" s="59" t="s">
        <v>59</v>
      </c>
      <c r="I39" s="82">
        <v>5</v>
      </c>
      <c r="K39" s="18">
        <v>21</v>
      </c>
      <c r="L39" s="19" t="s">
        <v>311</v>
      </c>
      <c r="M39" s="231"/>
      <c r="N39" s="232" t="s">
        <v>14</v>
      </c>
      <c r="O39" s="13">
        <v>21</v>
      </c>
      <c r="P39" s="14" t="s">
        <v>313</v>
      </c>
      <c r="Q39" s="303" t="s">
        <v>63</v>
      </c>
      <c r="R39" s="304" t="s">
        <v>14</v>
      </c>
      <c r="S39" s="59"/>
      <c r="U39" s="243"/>
      <c r="V39" s="245"/>
      <c r="W39" s="245"/>
      <c r="X39" s="245"/>
      <c r="Y39" s="242"/>
      <c r="Z39" s="218" t="s">
        <v>333</v>
      </c>
      <c r="AA39" s="59" t="s">
        <v>24</v>
      </c>
      <c r="AC39" s="18">
        <v>21</v>
      </c>
      <c r="AD39" s="19" t="s">
        <v>311</v>
      </c>
      <c r="AE39" s="248">
        <v>5</v>
      </c>
      <c r="AF39" s="249" t="s">
        <v>14</v>
      </c>
      <c r="AG39" s="13">
        <v>21</v>
      </c>
      <c r="AH39" s="14" t="s">
        <v>313</v>
      </c>
      <c r="AI39" s="303"/>
      <c r="AJ39" s="304"/>
      <c r="AK39" s="59"/>
    </row>
    <row r="40" spans="2:37" ht="15.75" thickBot="1" x14ac:dyDescent="0.25">
      <c r="B40" s="225"/>
      <c r="C40" s="253"/>
      <c r="D40" s="253"/>
      <c r="E40" s="332"/>
      <c r="F40" s="230"/>
      <c r="G40" s="90" t="s">
        <v>343</v>
      </c>
      <c r="H40" s="58" t="s">
        <v>59</v>
      </c>
      <c r="I40" s="81">
        <v>5</v>
      </c>
      <c r="K40" s="18">
        <v>22</v>
      </c>
      <c r="L40" s="19" t="s">
        <v>312</v>
      </c>
      <c r="M40" s="231"/>
      <c r="N40" s="232" t="s">
        <v>14</v>
      </c>
      <c r="O40" s="13">
        <v>22</v>
      </c>
      <c r="P40" s="14" t="s">
        <v>314</v>
      </c>
      <c r="Q40" s="292"/>
      <c r="R40" s="293" t="s">
        <v>14</v>
      </c>
      <c r="S40" s="59"/>
      <c r="U40" s="243"/>
      <c r="V40" s="245"/>
      <c r="W40" s="245"/>
      <c r="X40" s="245"/>
      <c r="Y40" s="242"/>
      <c r="Z40" s="218" t="s">
        <v>344</v>
      </c>
      <c r="AA40" s="59" t="s">
        <v>24</v>
      </c>
      <c r="AC40" s="18">
        <v>22</v>
      </c>
      <c r="AD40" s="19" t="s">
        <v>312</v>
      </c>
      <c r="AE40" s="248">
        <v>5</v>
      </c>
      <c r="AF40" s="249" t="s">
        <v>14</v>
      </c>
      <c r="AG40" s="13">
        <v>22</v>
      </c>
      <c r="AH40" s="14" t="s">
        <v>314</v>
      </c>
      <c r="AI40" s="292"/>
      <c r="AJ40" s="293" t="s">
        <v>14</v>
      </c>
      <c r="AK40" s="59"/>
    </row>
    <row r="41" spans="2:37" x14ac:dyDescent="0.2">
      <c r="B41" s="224">
        <v>11</v>
      </c>
      <c r="C41" s="244" t="str">
        <f>'Detailübersicht MC'!D26</f>
        <v>Unternehmerisches Denken und Handeln</v>
      </c>
      <c r="D41" s="244"/>
      <c r="E41" s="331"/>
      <c r="F41" s="229">
        <f>'Detailübersicht MC'!G26</f>
        <v>16</v>
      </c>
      <c r="G41" s="88" t="s">
        <v>531</v>
      </c>
      <c r="H41" s="62" t="s">
        <v>60</v>
      </c>
      <c r="I41" s="79">
        <v>5</v>
      </c>
      <c r="K41" s="18">
        <v>23</v>
      </c>
      <c r="L41" s="19" t="s">
        <v>317</v>
      </c>
      <c r="M41" s="248" t="s">
        <v>28</v>
      </c>
      <c r="N41" s="249" t="s">
        <v>14</v>
      </c>
      <c r="O41" s="18">
        <v>23</v>
      </c>
      <c r="P41" s="19" t="s">
        <v>308</v>
      </c>
      <c r="Q41" s="20"/>
      <c r="R41" s="24">
        <v>9</v>
      </c>
      <c r="S41" s="59"/>
      <c r="U41" s="243"/>
      <c r="V41" s="245"/>
      <c r="W41" s="245"/>
      <c r="X41" s="245"/>
      <c r="Y41" s="242"/>
      <c r="Z41" s="218" t="s">
        <v>345</v>
      </c>
      <c r="AA41" s="59" t="s">
        <v>24</v>
      </c>
      <c r="AC41" s="18">
        <v>23</v>
      </c>
      <c r="AD41" s="19" t="s">
        <v>317</v>
      </c>
      <c r="AE41" s="248"/>
      <c r="AF41" s="249"/>
      <c r="AG41" s="18">
        <v>23</v>
      </c>
      <c r="AH41" s="19" t="s">
        <v>308</v>
      </c>
      <c r="AI41" s="20"/>
      <c r="AJ41" s="24">
        <v>9</v>
      </c>
      <c r="AK41" s="59"/>
    </row>
    <row r="42" spans="2:37" ht="15" x14ac:dyDescent="0.2">
      <c r="B42" s="243"/>
      <c r="C42" s="357"/>
      <c r="D42" s="357"/>
      <c r="E42" s="358"/>
      <c r="F42" s="242"/>
      <c r="G42" s="89" t="s">
        <v>346</v>
      </c>
      <c r="H42" s="59" t="s">
        <v>19</v>
      </c>
      <c r="I42" s="82">
        <v>6</v>
      </c>
      <c r="K42" s="9">
        <v>24</v>
      </c>
      <c r="L42" s="10" t="s">
        <v>313</v>
      </c>
      <c r="M42" s="301" t="s">
        <v>16</v>
      </c>
      <c r="N42" s="302" t="s">
        <v>14</v>
      </c>
      <c r="O42" s="18">
        <v>24</v>
      </c>
      <c r="P42" s="19" t="s">
        <v>310</v>
      </c>
      <c r="Q42" s="231" t="s">
        <v>14</v>
      </c>
      <c r="R42" s="232" t="s">
        <v>14</v>
      </c>
      <c r="S42" s="59"/>
      <c r="U42" s="243"/>
      <c r="V42" s="245"/>
      <c r="W42" s="245"/>
      <c r="X42" s="245"/>
      <c r="Y42" s="242"/>
      <c r="Z42" s="218" t="s">
        <v>347</v>
      </c>
      <c r="AA42" s="59" t="s">
        <v>24</v>
      </c>
      <c r="AC42" s="9">
        <v>24</v>
      </c>
      <c r="AD42" s="10" t="s">
        <v>313</v>
      </c>
      <c r="AE42" s="301"/>
      <c r="AF42" s="302"/>
      <c r="AG42" s="18">
        <v>24</v>
      </c>
      <c r="AH42" s="19" t="s">
        <v>310</v>
      </c>
      <c r="AI42" s="248">
        <v>11</v>
      </c>
      <c r="AJ42" s="249" t="s">
        <v>14</v>
      </c>
      <c r="AK42" s="59"/>
    </row>
    <row r="43" spans="2:37" ht="15.75" thickBot="1" x14ac:dyDescent="0.25">
      <c r="B43" s="225"/>
      <c r="C43" s="253"/>
      <c r="D43" s="253"/>
      <c r="E43" s="332"/>
      <c r="F43" s="230"/>
      <c r="G43" s="90" t="s">
        <v>343</v>
      </c>
      <c r="H43" s="58" t="s">
        <v>60</v>
      </c>
      <c r="I43" s="81">
        <v>5</v>
      </c>
      <c r="K43" s="9">
        <v>25</v>
      </c>
      <c r="L43" s="10" t="s">
        <v>314</v>
      </c>
      <c r="M43" s="294"/>
      <c r="N43" s="295" t="s">
        <v>14</v>
      </c>
      <c r="O43" s="18">
        <v>25</v>
      </c>
      <c r="P43" s="19" t="s">
        <v>311</v>
      </c>
      <c r="Q43" s="231" t="s">
        <v>14</v>
      </c>
      <c r="R43" s="232" t="s">
        <v>14</v>
      </c>
      <c r="S43" s="59"/>
      <c r="U43" s="243"/>
      <c r="V43" s="245"/>
      <c r="W43" s="245"/>
      <c r="X43" s="245"/>
      <c r="Y43" s="242"/>
      <c r="Z43" s="218" t="s">
        <v>348</v>
      </c>
      <c r="AA43" s="59" t="s">
        <v>24</v>
      </c>
      <c r="AC43" s="9">
        <v>25</v>
      </c>
      <c r="AD43" s="10" t="s">
        <v>314</v>
      </c>
      <c r="AE43" s="294"/>
      <c r="AF43" s="295" t="s">
        <v>14</v>
      </c>
      <c r="AG43" s="18">
        <v>25</v>
      </c>
      <c r="AH43" s="19" t="s">
        <v>311</v>
      </c>
      <c r="AI43" s="248">
        <v>11</v>
      </c>
      <c r="AJ43" s="249" t="s">
        <v>14</v>
      </c>
      <c r="AK43" s="59"/>
    </row>
    <row r="44" spans="2:37" ht="15" thickBot="1" x14ac:dyDescent="0.25">
      <c r="F44" s="65">
        <f>SUM(F21:F43)</f>
        <v>120</v>
      </c>
      <c r="G44" s="329">
        <f>I44-F44</f>
        <v>-2</v>
      </c>
      <c r="H44" s="330"/>
      <c r="I44" s="80">
        <f>SUM(I21:I43)</f>
        <v>118</v>
      </c>
      <c r="K44" s="18">
        <v>26</v>
      </c>
      <c r="L44" s="19" t="s">
        <v>308</v>
      </c>
      <c r="M44" s="20"/>
      <c r="N44" s="24">
        <v>5</v>
      </c>
      <c r="O44" s="18">
        <v>26</v>
      </c>
      <c r="P44" s="19" t="s">
        <v>312</v>
      </c>
      <c r="Q44" s="231" t="s">
        <v>14</v>
      </c>
      <c r="R44" s="232" t="s">
        <v>14</v>
      </c>
      <c r="S44" s="59"/>
      <c r="U44" s="224">
        <v>10</v>
      </c>
      <c r="V44" s="244" t="str">
        <f>C38</f>
        <v>Dokumente und Verträge</v>
      </c>
      <c r="W44" s="244"/>
      <c r="X44" s="244"/>
      <c r="Y44" s="229">
        <f>F38</f>
        <v>15</v>
      </c>
      <c r="Z44" s="222" t="s">
        <v>349</v>
      </c>
      <c r="AA44" s="62" t="s">
        <v>24</v>
      </c>
      <c r="AC44" s="18">
        <v>26</v>
      </c>
      <c r="AD44" s="19" t="s">
        <v>308</v>
      </c>
      <c r="AE44" s="69">
        <v>6</v>
      </c>
      <c r="AF44" s="24">
        <v>5</v>
      </c>
      <c r="AG44" s="18">
        <v>26</v>
      </c>
      <c r="AH44" s="19" t="s">
        <v>312</v>
      </c>
      <c r="AI44" s="248">
        <v>11</v>
      </c>
      <c r="AJ44" s="249" t="s">
        <v>14</v>
      </c>
      <c r="AK44" s="59"/>
    </row>
    <row r="45" spans="2:37" x14ac:dyDescent="0.2">
      <c r="K45" s="18">
        <v>27</v>
      </c>
      <c r="L45" s="19" t="s">
        <v>310</v>
      </c>
      <c r="M45" s="231"/>
      <c r="N45" s="232" t="s">
        <v>14</v>
      </c>
      <c r="O45" s="18">
        <v>27</v>
      </c>
      <c r="P45" s="19" t="s">
        <v>317</v>
      </c>
      <c r="Q45" s="248">
        <v>11</v>
      </c>
      <c r="R45" s="249" t="s">
        <v>14</v>
      </c>
      <c r="S45" s="59"/>
      <c r="U45" s="243"/>
      <c r="V45" s="245"/>
      <c r="W45" s="245"/>
      <c r="X45" s="245"/>
      <c r="Y45" s="242"/>
      <c r="Z45" s="218" t="s">
        <v>350</v>
      </c>
      <c r="AA45" s="59" t="s">
        <v>24</v>
      </c>
      <c r="AC45" s="18">
        <v>27</v>
      </c>
      <c r="AD45" s="19" t="s">
        <v>310</v>
      </c>
      <c r="AE45" s="248">
        <v>6</v>
      </c>
      <c r="AF45" s="249" t="s">
        <v>14</v>
      </c>
      <c r="AG45" s="18">
        <v>27</v>
      </c>
      <c r="AH45" s="19" t="s">
        <v>317</v>
      </c>
      <c r="AI45" s="248">
        <v>11</v>
      </c>
      <c r="AJ45" s="249"/>
      <c r="AK45" s="59"/>
    </row>
    <row r="46" spans="2:37" ht="15" x14ac:dyDescent="0.2">
      <c r="K46" s="18">
        <v>28</v>
      </c>
      <c r="L46" s="19" t="s">
        <v>311</v>
      </c>
      <c r="M46" s="231" t="s">
        <v>14</v>
      </c>
      <c r="N46" s="232" t="s">
        <v>14</v>
      </c>
      <c r="O46" s="13">
        <v>28</v>
      </c>
      <c r="P46" s="14" t="s">
        <v>313</v>
      </c>
      <c r="Q46" s="303" t="s">
        <v>63</v>
      </c>
      <c r="R46" s="304" t="s">
        <v>14</v>
      </c>
      <c r="S46" s="59"/>
      <c r="U46" s="243"/>
      <c r="V46" s="245"/>
      <c r="W46" s="245"/>
      <c r="X46" s="245"/>
      <c r="Y46" s="242"/>
      <c r="Z46" s="218" t="s">
        <v>351</v>
      </c>
      <c r="AA46" s="59" t="s">
        <v>24</v>
      </c>
      <c r="AC46" s="18">
        <v>28</v>
      </c>
      <c r="AD46" s="19" t="s">
        <v>311</v>
      </c>
      <c r="AE46" s="248">
        <v>7</v>
      </c>
      <c r="AF46" s="249" t="s">
        <v>14</v>
      </c>
      <c r="AG46" s="13">
        <v>28</v>
      </c>
      <c r="AH46" s="14" t="s">
        <v>313</v>
      </c>
      <c r="AI46" s="303"/>
      <c r="AJ46" s="304"/>
      <c r="AK46" s="59"/>
    </row>
    <row r="47" spans="2:37" ht="15" thickBot="1" x14ac:dyDescent="0.25">
      <c r="K47" s="18">
        <v>29</v>
      </c>
      <c r="L47" s="19" t="s">
        <v>312</v>
      </c>
      <c r="M47" s="231" t="s">
        <v>14</v>
      </c>
      <c r="N47" s="232" t="s">
        <v>14</v>
      </c>
      <c r="O47" s="47"/>
      <c r="P47" s="48"/>
      <c r="Q47" s="306"/>
      <c r="R47" s="307"/>
      <c r="S47" s="59"/>
      <c r="U47" s="225"/>
      <c r="V47" s="253"/>
      <c r="W47" s="253"/>
      <c r="X47" s="253"/>
      <c r="Y47" s="230"/>
      <c r="Z47" s="185" t="s">
        <v>341</v>
      </c>
      <c r="AA47" s="58" t="s">
        <v>24</v>
      </c>
      <c r="AC47" s="18">
        <v>29</v>
      </c>
      <c r="AD47" s="19" t="s">
        <v>312</v>
      </c>
      <c r="AE47" s="248">
        <v>7</v>
      </c>
      <c r="AF47" s="249" t="s">
        <v>14</v>
      </c>
      <c r="AG47" s="47"/>
      <c r="AH47" s="48"/>
      <c r="AI47" s="306"/>
      <c r="AJ47" s="307"/>
      <c r="AK47" s="59"/>
    </row>
    <row r="48" spans="2:37" x14ac:dyDescent="0.2">
      <c r="K48" s="18">
        <v>30</v>
      </c>
      <c r="L48" s="19" t="s">
        <v>317</v>
      </c>
      <c r="M48" s="248">
        <v>7</v>
      </c>
      <c r="N48" s="249" t="s">
        <v>14</v>
      </c>
      <c r="O48" s="49"/>
      <c r="P48" s="50"/>
      <c r="Q48" s="310"/>
      <c r="R48" s="311"/>
      <c r="S48" s="59"/>
      <c r="U48" s="224">
        <v>11</v>
      </c>
      <c r="V48" s="244" t="str">
        <f>C41</f>
        <v>Unternehmerisches Denken und Handeln</v>
      </c>
      <c r="W48" s="244"/>
      <c r="X48" s="244"/>
      <c r="Y48" s="229">
        <f>F41</f>
        <v>16</v>
      </c>
      <c r="Z48" s="222" t="s">
        <v>352</v>
      </c>
      <c r="AA48" s="62" t="s">
        <v>24</v>
      </c>
      <c r="AC48" s="18">
        <v>30</v>
      </c>
      <c r="AD48" s="19" t="s">
        <v>317</v>
      </c>
      <c r="AE48" s="248">
        <v>7</v>
      </c>
      <c r="AF48" s="249"/>
      <c r="AG48" s="49"/>
      <c r="AH48" s="50"/>
      <c r="AI48" s="310"/>
      <c r="AJ48" s="311"/>
      <c r="AK48" s="59"/>
    </row>
    <row r="49" spans="2:285" ht="15" x14ac:dyDescent="0.2">
      <c r="K49" s="9">
        <v>31</v>
      </c>
      <c r="L49" s="10" t="s">
        <v>313</v>
      </c>
      <c r="M49" s="301" t="s">
        <v>68</v>
      </c>
      <c r="N49" s="302" t="s">
        <v>14</v>
      </c>
      <c r="O49" s="51"/>
      <c r="P49" s="52"/>
      <c r="Q49" s="308"/>
      <c r="R49" s="309"/>
      <c r="S49" s="59"/>
      <c r="U49" s="243"/>
      <c r="V49" s="245"/>
      <c r="W49" s="245"/>
      <c r="X49" s="245"/>
      <c r="Y49" s="242"/>
      <c r="Z49" s="218" t="s">
        <v>353</v>
      </c>
      <c r="AA49" s="59" t="s">
        <v>24</v>
      </c>
      <c r="AC49" s="9">
        <v>31</v>
      </c>
      <c r="AD49" s="10" t="s">
        <v>313</v>
      </c>
      <c r="AE49" s="301"/>
      <c r="AF49" s="302"/>
      <c r="AG49" s="51"/>
      <c r="AH49" s="52"/>
      <c r="AI49" s="308"/>
      <c r="AJ49" s="309"/>
      <c r="AK49" s="59"/>
    </row>
    <row r="50" spans="2:285" x14ac:dyDescent="0.2">
      <c r="S50" s="59"/>
      <c r="U50" s="243"/>
      <c r="V50" s="245"/>
      <c r="W50" s="245"/>
      <c r="X50" s="245"/>
      <c r="Y50" s="242"/>
      <c r="Z50" s="218" t="s">
        <v>354</v>
      </c>
      <c r="AA50" s="59" t="s">
        <v>24</v>
      </c>
      <c r="AK50" s="59"/>
    </row>
    <row r="51" spans="2:285" ht="15" thickBot="1" x14ac:dyDescent="0.25">
      <c r="S51" s="59"/>
      <c r="U51" s="225"/>
      <c r="V51" s="253"/>
      <c r="W51" s="253"/>
      <c r="X51" s="253"/>
      <c r="Y51" s="230"/>
      <c r="Z51" s="185" t="s">
        <v>346</v>
      </c>
      <c r="AA51" s="58" t="s">
        <v>24</v>
      </c>
      <c r="AK51" s="59"/>
    </row>
    <row r="52" spans="2:285" ht="15" thickBot="1" x14ac:dyDescent="0.25">
      <c r="S52" s="59"/>
      <c r="Y52" s="65">
        <f>SUM(Y21:Y48)</f>
        <v>120</v>
      </c>
      <c r="Z52" s="65">
        <f>Y52-AA52</f>
        <v>0</v>
      </c>
      <c r="AA52" s="65">
        <f>30*4</f>
        <v>120</v>
      </c>
      <c r="AK52" s="59"/>
    </row>
    <row r="53" spans="2:285" s="73" customFormat="1" ht="15" thickBot="1" x14ac:dyDescent="0.25">
      <c r="S53" s="220"/>
      <c r="T53" s="56"/>
      <c r="U53" s="56"/>
      <c r="V53" s="56"/>
      <c r="W53" s="56"/>
      <c r="X53" s="56"/>
      <c r="Y53" s="171"/>
      <c r="Z53" s="56"/>
      <c r="AA53" s="171"/>
      <c r="AB53" s="56"/>
      <c r="AC53" s="56"/>
      <c r="AD53" s="56"/>
      <c r="AE53" s="56"/>
      <c r="AF53" s="56"/>
      <c r="AG53" s="56"/>
      <c r="AH53" s="56"/>
      <c r="AI53" s="56"/>
      <c r="AJ53" s="56"/>
      <c r="AK53" s="58"/>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row>
    <row r="54" spans="2:285" x14ac:dyDescent="0.2">
      <c r="S54" s="219"/>
      <c r="Y54" s="1"/>
      <c r="AA54" s="1"/>
    </row>
    <row r="55" spans="2:285" ht="18" x14ac:dyDescent="0.25">
      <c r="B55" s="300" t="s">
        <v>423</v>
      </c>
      <c r="C55" s="300"/>
      <c r="D55" s="300"/>
      <c r="E55" s="300"/>
      <c r="F55" s="300"/>
      <c r="G55" s="300"/>
      <c r="H55" s="300"/>
      <c r="I55" s="300"/>
      <c r="K55" s="287" t="s">
        <v>302</v>
      </c>
      <c r="L55" s="287"/>
      <c r="M55" s="287"/>
      <c r="N55" s="287"/>
      <c r="O55" s="290" t="s">
        <v>10</v>
      </c>
      <c r="P55" s="290"/>
      <c r="Q55" s="290"/>
      <c r="R55" s="290"/>
      <c r="S55" s="59"/>
    </row>
    <row r="56" spans="2:285" ht="15.75" thickBot="1" x14ac:dyDescent="0.25">
      <c r="K56" s="15">
        <v>1</v>
      </c>
      <c r="L56" s="16" t="s">
        <v>314</v>
      </c>
      <c r="M56" s="285"/>
      <c r="N56" s="286" t="s">
        <v>14</v>
      </c>
      <c r="O56" s="18">
        <v>1</v>
      </c>
      <c r="P56" s="19" t="s">
        <v>311</v>
      </c>
      <c r="Q56" s="231"/>
      <c r="R56" s="232" t="s">
        <v>14</v>
      </c>
      <c r="S56" s="59"/>
    </row>
    <row r="57" spans="2:285" ht="15" thickBot="1" x14ac:dyDescent="0.25">
      <c r="F57" s="83" t="s">
        <v>431</v>
      </c>
      <c r="G57" s="329" t="s">
        <v>430</v>
      </c>
      <c r="H57" s="330"/>
      <c r="I57" s="80" t="s">
        <v>432</v>
      </c>
      <c r="K57" s="18">
        <v>2</v>
      </c>
      <c r="L57" s="19" t="s">
        <v>308</v>
      </c>
      <c r="M57" s="20" t="s">
        <v>14</v>
      </c>
      <c r="N57" s="24">
        <v>10</v>
      </c>
      <c r="O57" s="18">
        <v>2</v>
      </c>
      <c r="P57" s="19" t="s">
        <v>312</v>
      </c>
      <c r="Q57" s="231"/>
      <c r="R57" s="232" t="s">
        <v>14</v>
      </c>
      <c r="S57" s="59"/>
    </row>
    <row r="58" spans="2:285" x14ac:dyDescent="0.2">
      <c r="B58" s="224">
        <v>1</v>
      </c>
      <c r="C58" s="244" t="str">
        <f>'Detailübersicht MC'!D29</f>
        <v>Holzarten</v>
      </c>
      <c r="D58" s="244"/>
      <c r="E58" s="244"/>
      <c r="F58" s="229">
        <f>'Detailübersicht MC'!G29</f>
        <v>14</v>
      </c>
      <c r="G58" s="88" t="s">
        <v>439</v>
      </c>
      <c r="H58" s="62" t="s">
        <v>17</v>
      </c>
      <c r="I58" s="79">
        <v>4</v>
      </c>
      <c r="K58" s="18">
        <v>3</v>
      </c>
      <c r="L58" s="19" t="s">
        <v>310</v>
      </c>
      <c r="M58" s="231" t="s">
        <v>14</v>
      </c>
      <c r="N58" s="232" t="s">
        <v>14</v>
      </c>
      <c r="O58" s="18">
        <v>3</v>
      </c>
      <c r="P58" s="19" t="s">
        <v>317</v>
      </c>
      <c r="Q58" s="248">
        <v>5</v>
      </c>
      <c r="R58" s="249"/>
      <c r="S58" s="59"/>
    </row>
    <row r="59" spans="2:285" ht="15" x14ac:dyDescent="0.2">
      <c r="B59" s="243"/>
      <c r="C59" s="245"/>
      <c r="D59" s="245"/>
      <c r="E59" s="245"/>
      <c r="F59" s="242"/>
      <c r="G59" s="89" t="s">
        <v>440</v>
      </c>
      <c r="H59" s="59" t="s">
        <v>20</v>
      </c>
      <c r="I59" s="82">
        <v>4</v>
      </c>
      <c r="K59" s="18">
        <v>4</v>
      </c>
      <c r="L59" s="19" t="s">
        <v>311</v>
      </c>
      <c r="M59" s="231" t="s">
        <v>14</v>
      </c>
      <c r="N59" s="232" t="s">
        <v>14</v>
      </c>
      <c r="O59" s="31">
        <v>4</v>
      </c>
      <c r="P59" s="32" t="s">
        <v>313</v>
      </c>
      <c r="Q59" s="275" t="s">
        <v>69</v>
      </c>
      <c r="R59" s="276" t="s">
        <v>14</v>
      </c>
      <c r="S59" s="59"/>
    </row>
    <row r="60" spans="2:285" ht="15.75" thickBot="1" x14ac:dyDescent="0.25">
      <c r="B60" s="225"/>
      <c r="C60" s="253"/>
      <c r="D60" s="253"/>
      <c r="E60" s="253"/>
      <c r="F60" s="230"/>
      <c r="G60" s="90" t="s">
        <v>441</v>
      </c>
      <c r="H60" s="58" t="s">
        <v>19</v>
      </c>
      <c r="I60" s="81">
        <v>6</v>
      </c>
      <c r="K60" s="18">
        <v>5</v>
      </c>
      <c r="L60" s="19" t="s">
        <v>312</v>
      </c>
      <c r="M60" s="231" t="s">
        <v>14</v>
      </c>
      <c r="N60" s="232" t="s">
        <v>14</v>
      </c>
      <c r="O60" s="31">
        <v>5</v>
      </c>
      <c r="P60" s="32" t="s">
        <v>314</v>
      </c>
      <c r="Q60" s="277" t="s">
        <v>538</v>
      </c>
      <c r="R60" s="278" t="s">
        <v>14</v>
      </c>
      <c r="S60" s="59"/>
    </row>
    <row r="61" spans="2:285" ht="15" x14ac:dyDescent="0.2">
      <c r="B61" s="224">
        <v>2</v>
      </c>
      <c r="C61" s="244" t="str">
        <f>'Detailübersicht MC'!D30</f>
        <v>Holzwerkstoffe und sonstige Baustoffe</v>
      </c>
      <c r="D61" s="244"/>
      <c r="E61" s="244"/>
      <c r="F61" s="229">
        <f>'Detailübersicht MC'!G30</f>
        <v>18</v>
      </c>
      <c r="G61" s="88" t="s">
        <v>440</v>
      </c>
      <c r="H61" s="62" t="s">
        <v>32</v>
      </c>
      <c r="I61" s="79">
        <v>6</v>
      </c>
      <c r="K61" s="18">
        <v>6</v>
      </c>
      <c r="L61" s="19" t="s">
        <v>317</v>
      </c>
      <c r="M61" s="248">
        <v>1</v>
      </c>
      <c r="N61" s="249" t="s">
        <v>14</v>
      </c>
      <c r="O61" s="31">
        <v>6</v>
      </c>
      <c r="P61" s="32" t="s">
        <v>308</v>
      </c>
      <c r="Q61" s="33" t="s">
        <v>539</v>
      </c>
      <c r="R61" s="42">
        <v>15</v>
      </c>
      <c r="S61" s="59"/>
    </row>
    <row r="62" spans="2:285" ht="15.75" thickBot="1" x14ac:dyDescent="0.25">
      <c r="B62" s="243"/>
      <c r="C62" s="245"/>
      <c r="D62" s="245"/>
      <c r="E62" s="245"/>
      <c r="F62" s="242"/>
      <c r="G62" s="89" t="s">
        <v>442</v>
      </c>
      <c r="H62" s="59" t="s">
        <v>21</v>
      </c>
      <c r="I62" s="82">
        <v>10</v>
      </c>
      <c r="K62" s="15">
        <v>7</v>
      </c>
      <c r="L62" s="16" t="s">
        <v>313</v>
      </c>
      <c r="M62" s="283" t="s">
        <v>23</v>
      </c>
      <c r="N62" s="284" t="s">
        <v>14</v>
      </c>
      <c r="O62" s="18">
        <v>7</v>
      </c>
      <c r="P62" s="19" t="s">
        <v>310</v>
      </c>
      <c r="Q62" s="231"/>
      <c r="R62" s="232" t="s">
        <v>14</v>
      </c>
      <c r="S62" s="59"/>
    </row>
    <row r="63" spans="2:285" ht="15" x14ac:dyDescent="0.2">
      <c r="B63" s="224">
        <v>3</v>
      </c>
      <c r="C63" s="244" t="str">
        <f>'Detailübersicht MC'!D31</f>
        <v>Schutzschichten und Dämmung</v>
      </c>
      <c r="D63" s="244"/>
      <c r="E63" s="244"/>
      <c r="F63" s="229">
        <f>'Detailübersicht MC'!G31</f>
        <v>10</v>
      </c>
      <c r="G63" s="88" t="s">
        <v>443</v>
      </c>
      <c r="H63" s="62" t="s">
        <v>17</v>
      </c>
      <c r="I63" s="79">
        <v>4</v>
      </c>
      <c r="K63" s="15">
        <v>8</v>
      </c>
      <c r="L63" s="16" t="s">
        <v>314</v>
      </c>
      <c r="M63" s="285"/>
      <c r="N63" s="286" t="s">
        <v>14</v>
      </c>
      <c r="O63" s="18">
        <v>8</v>
      </c>
      <c r="P63" s="19" t="s">
        <v>311</v>
      </c>
      <c r="Q63" s="231"/>
      <c r="R63" s="232" t="s">
        <v>14</v>
      </c>
      <c r="S63" s="59"/>
    </row>
    <row r="64" spans="2:285" ht="15" thickBot="1" x14ac:dyDescent="0.25">
      <c r="B64" s="243"/>
      <c r="C64" s="245"/>
      <c r="D64" s="245"/>
      <c r="E64" s="245"/>
      <c r="F64" s="242"/>
      <c r="G64" s="89" t="s">
        <v>530</v>
      </c>
      <c r="H64" s="59" t="s">
        <v>30</v>
      </c>
      <c r="I64" s="82">
        <v>6</v>
      </c>
      <c r="K64" s="18">
        <v>9</v>
      </c>
      <c r="L64" s="19" t="s">
        <v>308</v>
      </c>
      <c r="M64" s="20"/>
      <c r="N64" s="24">
        <v>11</v>
      </c>
      <c r="O64" s="18">
        <v>9</v>
      </c>
      <c r="P64" s="19" t="s">
        <v>312</v>
      </c>
      <c r="Q64" s="231"/>
      <c r="R64" s="232" t="s">
        <v>14</v>
      </c>
      <c r="S64" s="59"/>
    </row>
    <row r="65" spans="2:19" x14ac:dyDescent="0.2">
      <c r="B65" s="224">
        <v>4</v>
      </c>
      <c r="C65" s="244" t="str">
        <f>'Detailübersicht MC'!D32</f>
        <v>Holzschädlinge und Schutzmaßnahmen</v>
      </c>
      <c r="D65" s="244"/>
      <c r="E65" s="244"/>
      <c r="F65" s="229">
        <f>'Detailübersicht MC'!G32</f>
        <v>10</v>
      </c>
      <c r="G65" s="88" t="s">
        <v>530</v>
      </c>
      <c r="H65" s="62" t="s">
        <v>31</v>
      </c>
      <c r="I65" s="79">
        <v>2</v>
      </c>
      <c r="K65" s="18">
        <v>10</v>
      </c>
      <c r="L65" s="19" t="s">
        <v>310</v>
      </c>
      <c r="M65" s="231" t="s">
        <v>14</v>
      </c>
      <c r="N65" s="232" t="s">
        <v>14</v>
      </c>
      <c r="O65" s="18">
        <v>10</v>
      </c>
      <c r="P65" s="19" t="s">
        <v>317</v>
      </c>
      <c r="Q65" s="248">
        <v>6</v>
      </c>
      <c r="R65" s="249" t="s">
        <v>14</v>
      </c>
      <c r="S65" s="59"/>
    </row>
    <row r="66" spans="2:19" ht="15" x14ac:dyDescent="0.2">
      <c r="B66" s="243"/>
      <c r="C66" s="245"/>
      <c r="D66" s="245"/>
      <c r="E66" s="245"/>
      <c r="F66" s="242"/>
      <c r="G66" s="89" t="s">
        <v>444</v>
      </c>
      <c r="H66" s="59" t="s">
        <v>17</v>
      </c>
      <c r="I66" s="82">
        <v>4</v>
      </c>
      <c r="K66" s="18">
        <v>11</v>
      </c>
      <c r="L66" s="19" t="s">
        <v>311</v>
      </c>
      <c r="M66" s="231" t="s">
        <v>14</v>
      </c>
      <c r="N66" s="232" t="s">
        <v>14</v>
      </c>
      <c r="O66" s="31">
        <v>11</v>
      </c>
      <c r="P66" s="32" t="s">
        <v>313</v>
      </c>
      <c r="Q66" s="275" t="s">
        <v>69</v>
      </c>
      <c r="R66" s="276" t="s">
        <v>14</v>
      </c>
      <c r="S66" s="59"/>
    </row>
    <row r="67" spans="2:19" ht="15.75" thickBot="1" x14ac:dyDescent="0.25">
      <c r="B67" s="225"/>
      <c r="C67" s="253"/>
      <c r="D67" s="253"/>
      <c r="E67" s="253"/>
      <c r="F67" s="230"/>
      <c r="G67" s="90" t="s">
        <v>445</v>
      </c>
      <c r="H67" s="58" t="s">
        <v>20</v>
      </c>
      <c r="I67" s="81">
        <v>4</v>
      </c>
      <c r="K67" s="18">
        <v>12</v>
      </c>
      <c r="L67" s="19" t="s">
        <v>312</v>
      </c>
      <c r="M67" s="231" t="s">
        <v>14</v>
      </c>
      <c r="N67" s="232" t="s">
        <v>14</v>
      </c>
      <c r="O67" s="31">
        <v>12</v>
      </c>
      <c r="P67" s="32" t="s">
        <v>314</v>
      </c>
      <c r="Q67" s="277"/>
      <c r="R67" s="278" t="s">
        <v>14</v>
      </c>
      <c r="S67" s="59"/>
    </row>
    <row r="68" spans="2:19" x14ac:dyDescent="0.2">
      <c r="B68" s="224">
        <v>5</v>
      </c>
      <c r="C68" s="244" t="str">
        <f>'Detailübersicht MC'!D33</f>
        <v>Oberflächenbeschichtung und Nachbearbeitung – Theorie</v>
      </c>
      <c r="D68" s="244"/>
      <c r="E68" s="244"/>
      <c r="F68" s="229">
        <f>'Detailübersicht MC'!G33</f>
        <v>10</v>
      </c>
      <c r="G68" s="88" t="s">
        <v>445</v>
      </c>
      <c r="H68" s="62" t="s">
        <v>32</v>
      </c>
      <c r="I68" s="79">
        <v>6</v>
      </c>
      <c r="K68" s="18">
        <v>13</v>
      </c>
      <c r="L68" s="19" t="s">
        <v>317</v>
      </c>
      <c r="M68" s="248">
        <v>1</v>
      </c>
      <c r="N68" s="249" t="s">
        <v>14</v>
      </c>
      <c r="O68" s="18">
        <v>13</v>
      </c>
      <c r="P68" s="19" t="s">
        <v>308</v>
      </c>
      <c r="Q68" s="20"/>
      <c r="R68" s="24">
        <v>16</v>
      </c>
      <c r="S68" s="59"/>
    </row>
    <row r="69" spans="2:19" ht="15.75" thickBot="1" x14ac:dyDescent="0.25">
      <c r="B69" s="243"/>
      <c r="C69" s="245"/>
      <c r="D69" s="245"/>
      <c r="E69" s="245"/>
      <c r="F69" s="242"/>
      <c r="G69" s="89" t="s">
        <v>529</v>
      </c>
      <c r="H69" s="59" t="s">
        <v>17</v>
      </c>
      <c r="I69" s="82">
        <v>4</v>
      </c>
      <c r="K69" s="15">
        <v>14</v>
      </c>
      <c r="L69" s="16" t="s">
        <v>313</v>
      </c>
      <c r="M69" s="283">
        <v>2</v>
      </c>
      <c r="N69" s="284" t="s">
        <v>14</v>
      </c>
      <c r="O69" s="18">
        <v>14</v>
      </c>
      <c r="P69" s="19" t="s">
        <v>310</v>
      </c>
      <c r="Q69" s="231"/>
      <c r="R69" s="232" t="s">
        <v>14</v>
      </c>
      <c r="S69" s="59"/>
    </row>
    <row r="70" spans="2:19" ht="15" x14ac:dyDescent="0.2">
      <c r="B70" s="224">
        <v>6</v>
      </c>
      <c r="C70" s="244" t="str">
        <f>'Detailübersicht MC'!D34</f>
        <v>Holztrocknung</v>
      </c>
      <c r="D70" s="244"/>
      <c r="E70" s="244"/>
      <c r="F70" s="229">
        <f>'Detailübersicht MC'!G34</f>
        <v>10</v>
      </c>
      <c r="G70" s="88" t="s">
        <v>355</v>
      </c>
      <c r="H70" s="62" t="s">
        <v>20</v>
      </c>
      <c r="I70" s="79">
        <v>4</v>
      </c>
      <c r="K70" s="15">
        <v>15</v>
      </c>
      <c r="L70" s="16" t="s">
        <v>314</v>
      </c>
      <c r="M70" s="285"/>
      <c r="N70" s="286" t="s">
        <v>14</v>
      </c>
      <c r="O70" s="18">
        <v>15</v>
      </c>
      <c r="P70" s="19" t="s">
        <v>311</v>
      </c>
      <c r="Q70" s="231"/>
      <c r="R70" s="232" t="s">
        <v>14</v>
      </c>
      <c r="S70" s="59"/>
    </row>
    <row r="71" spans="2:19" x14ac:dyDescent="0.2">
      <c r="B71" s="243"/>
      <c r="C71" s="245"/>
      <c r="D71" s="245"/>
      <c r="E71" s="245"/>
      <c r="F71" s="242"/>
      <c r="G71" s="89" t="s">
        <v>356</v>
      </c>
      <c r="H71" s="59" t="s">
        <v>17</v>
      </c>
      <c r="I71" s="82">
        <v>4</v>
      </c>
      <c r="K71" s="18">
        <v>16</v>
      </c>
      <c r="L71" s="19" t="s">
        <v>308</v>
      </c>
      <c r="M71" s="20"/>
      <c r="N71" s="24">
        <v>12</v>
      </c>
      <c r="O71" s="18">
        <v>16</v>
      </c>
      <c r="P71" s="19" t="s">
        <v>312</v>
      </c>
      <c r="Q71" s="231"/>
      <c r="R71" s="232" t="s">
        <v>14</v>
      </c>
      <c r="S71" s="59"/>
    </row>
    <row r="72" spans="2:19" ht="15" thickBot="1" x14ac:dyDescent="0.25">
      <c r="B72" s="225"/>
      <c r="C72" s="253"/>
      <c r="D72" s="253"/>
      <c r="E72" s="253"/>
      <c r="F72" s="230"/>
      <c r="G72" s="90" t="s">
        <v>357</v>
      </c>
      <c r="H72" s="58" t="s">
        <v>40</v>
      </c>
      <c r="I72" s="81">
        <v>3</v>
      </c>
      <c r="K72" s="18">
        <v>17</v>
      </c>
      <c r="L72" s="19" t="s">
        <v>310</v>
      </c>
      <c r="M72" s="231" t="s">
        <v>14</v>
      </c>
      <c r="N72" s="232" t="s">
        <v>14</v>
      </c>
      <c r="O72" s="18">
        <v>17</v>
      </c>
      <c r="P72" s="19" t="s">
        <v>317</v>
      </c>
      <c r="Q72" s="248">
        <v>8</v>
      </c>
      <c r="R72" s="249" t="s">
        <v>14</v>
      </c>
      <c r="S72" s="59"/>
    </row>
    <row r="73" spans="2:19" ht="15" x14ac:dyDescent="0.2">
      <c r="B73" s="224">
        <v>7</v>
      </c>
      <c r="C73" s="244" t="str">
        <f>'Detailübersicht MC'!D35</f>
        <v>Lagerung von Holz und anderen Baumaterialien</v>
      </c>
      <c r="D73" s="244"/>
      <c r="E73" s="244"/>
      <c r="F73" s="229">
        <f>'Detailübersicht MC'!G35</f>
        <v>7</v>
      </c>
      <c r="G73" s="88" t="s">
        <v>355</v>
      </c>
      <c r="H73" s="62" t="s">
        <v>33</v>
      </c>
      <c r="I73" s="79">
        <v>4</v>
      </c>
      <c r="K73" s="18">
        <v>18</v>
      </c>
      <c r="L73" s="19" t="s">
        <v>311</v>
      </c>
      <c r="M73" s="231" t="s">
        <v>14</v>
      </c>
      <c r="N73" s="232" t="s">
        <v>14</v>
      </c>
      <c r="O73" s="31">
        <v>18</v>
      </c>
      <c r="P73" s="32" t="s">
        <v>313</v>
      </c>
      <c r="Q73" s="275" t="s">
        <v>29</v>
      </c>
      <c r="R73" s="276" t="s">
        <v>14</v>
      </c>
      <c r="S73" s="59"/>
    </row>
    <row r="74" spans="2:19" ht="15.75" thickBot="1" x14ac:dyDescent="0.25">
      <c r="B74" s="243"/>
      <c r="C74" s="245"/>
      <c r="D74" s="245"/>
      <c r="E74" s="245"/>
      <c r="F74" s="242"/>
      <c r="G74" s="89" t="s">
        <v>357</v>
      </c>
      <c r="H74" s="59" t="s">
        <v>55</v>
      </c>
      <c r="I74" s="82">
        <v>3</v>
      </c>
      <c r="K74" s="18">
        <v>19</v>
      </c>
      <c r="L74" s="19" t="s">
        <v>312</v>
      </c>
      <c r="M74" s="288"/>
      <c r="N74" s="289"/>
      <c r="O74" s="31">
        <v>19</v>
      </c>
      <c r="P74" s="32" t="s">
        <v>314</v>
      </c>
      <c r="Q74" s="277"/>
      <c r="R74" s="278" t="s">
        <v>14</v>
      </c>
      <c r="S74" s="59"/>
    </row>
    <row r="75" spans="2:19" x14ac:dyDescent="0.2">
      <c r="B75" s="224">
        <v>8</v>
      </c>
      <c r="C75" s="244" t="str">
        <f>'Detailübersicht MC'!D36</f>
        <v>Verbindungsmittel für Holzbau</v>
      </c>
      <c r="D75" s="244"/>
      <c r="E75" s="244"/>
      <c r="F75" s="229">
        <f>'Detailübersicht MC'!G36</f>
        <v>10</v>
      </c>
      <c r="G75" s="88" t="s">
        <v>358</v>
      </c>
      <c r="H75" s="62" t="s">
        <v>19</v>
      </c>
      <c r="I75" s="79">
        <v>6</v>
      </c>
      <c r="K75" s="18">
        <v>20</v>
      </c>
      <c r="L75" s="19" t="s">
        <v>317</v>
      </c>
      <c r="M75" s="248">
        <v>3</v>
      </c>
      <c r="N75" s="249" t="s">
        <v>14</v>
      </c>
      <c r="O75" s="18">
        <v>20</v>
      </c>
      <c r="P75" s="19" t="s">
        <v>308</v>
      </c>
      <c r="Q75" s="20"/>
      <c r="R75" s="24">
        <v>17</v>
      </c>
      <c r="S75" s="59"/>
    </row>
    <row r="76" spans="2:19" ht="15.75" thickBot="1" x14ac:dyDescent="0.25">
      <c r="B76" s="243"/>
      <c r="C76" s="245"/>
      <c r="D76" s="245"/>
      <c r="E76" s="245"/>
      <c r="F76" s="242"/>
      <c r="G76" s="89" t="s">
        <v>359</v>
      </c>
      <c r="H76" s="59" t="s">
        <v>20</v>
      </c>
      <c r="I76" s="82">
        <v>4</v>
      </c>
      <c r="K76" s="15">
        <v>21</v>
      </c>
      <c r="L76" s="16" t="s">
        <v>313</v>
      </c>
      <c r="M76" s="283" t="s">
        <v>27</v>
      </c>
      <c r="N76" s="284" t="s">
        <v>14</v>
      </c>
      <c r="O76" s="18">
        <v>21</v>
      </c>
      <c r="P76" s="19" t="s">
        <v>310</v>
      </c>
      <c r="Q76" s="231"/>
      <c r="R76" s="232" t="s">
        <v>14</v>
      </c>
      <c r="S76" s="59"/>
    </row>
    <row r="77" spans="2:19" ht="15" x14ac:dyDescent="0.2">
      <c r="B77" s="224">
        <v>9</v>
      </c>
      <c r="C77" s="244" t="str">
        <f>'Detailübersicht MC'!D37</f>
        <v>Holzbearbeitungswerkzeuge und -maschinen</v>
      </c>
      <c r="D77" s="244"/>
      <c r="E77" s="244"/>
      <c r="F77" s="229">
        <f>'Detailübersicht MC'!G37</f>
        <v>8</v>
      </c>
      <c r="G77" s="88" t="s">
        <v>359</v>
      </c>
      <c r="H77" s="62" t="s">
        <v>33</v>
      </c>
      <c r="I77" s="79">
        <v>4</v>
      </c>
      <c r="K77" s="15">
        <v>22</v>
      </c>
      <c r="L77" s="16" t="s">
        <v>314</v>
      </c>
      <c r="M77" s="285"/>
      <c r="N77" s="286" t="s">
        <v>14</v>
      </c>
      <c r="O77" s="18">
        <v>22</v>
      </c>
      <c r="P77" s="19" t="s">
        <v>311</v>
      </c>
      <c r="Q77" s="231"/>
      <c r="R77" s="232" t="s">
        <v>14</v>
      </c>
      <c r="S77" s="59"/>
    </row>
    <row r="78" spans="2:19" ht="15" thickBot="1" x14ac:dyDescent="0.25">
      <c r="B78" s="243"/>
      <c r="C78" s="245"/>
      <c r="D78" s="245"/>
      <c r="E78" s="245"/>
      <c r="F78" s="242"/>
      <c r="G78" s="89" t="s">
        <v>360</v>
      </c>
      <c r="H78" s="59" t="s">
        <v>20</v>
      </c>
      <c r="I78" s="82">
        <v>4</v>
      </c>
      <c r="K78" s="18">
        <v>23</v>
      </c>
      <c r="L78" s="19" t="s">
        <v>308</v>
      </c>
      <c r="M78" s="20"/>
      <c r="N78" s="24">
        <v>13</v>
      </c>
      <c r="O78" s="18">
        <v>23</v>
      </c>
      <c r="P78" s="19" t="s">
        <v>312</v>
      </c>
      <c r="Q78" s="231"/>
      <c r="R78" s="232" t="s">
        <v>14</v>
      </c>
      <c r="S78" s="59"/>
    </row>
    <row r="79" spans="2:19" x14ac:dyDescent="0.2">
      <c r="B79" s="224">
        <v>10</v>
      </c>
      <c r="C79" s="244" t="str">
        <f>'Detailübersicht MC'!D38</f>
        <v>CNC-Maschinen</v>
      </c>
      <c r="D79" s="244"/>
      <c r="E79" s="244"/>
      <c r="F79" s="229">
        <f>'Detailübersicht MC'!G38</f>
        <v>10</v>
      </c>
      <c r="G79" s="88" t="s">
        <v>361</v>
      </c>
      <c r="H79" s="62" t="s">
        <v>17</v>
      </c>
      <c r="I79" s="79">
        <v>4</v>
      </c>
      <c r="K79" s="18">
        <v>24</v>
      </c>
      <c r="L79" s="19" t="s">
        <v>310</v>
      </c>
      <c r="M79" s="231" t="s">
        <v>14</v>
      </c>
      <c r="N79" s="232" t="s">
        <v>14</v>
      </c>
      <c r="O79" s="18">
        <v>24</v>
      </c>
      <c r="P79" s="19" t="s">
        <v>317</v>
      </c>
      <c r="Q79" s="248">
        <v>10</v>
      </c>
      <c r="R79" s="249" t="s">
        <v>14</v>
      </c>
      <c r="S79" s="59"/>
    </row>
    <row r="80" spans="2:19" ht="15.75" thickBot="1" x14ac:dyDescent="0.25">
      <c r="B80" s="225"/>
      <c r="C80" s="253"/>
      <c r="D80" s="253"/>
      <c r="E80" s="253"/>
      <c r="F80" s="230"/>
      <c r="G80" s="90" t="s">
        <v>360</v>
      </c>
      <c r="H80" s="58" t="s">
        <v>32</v>
      </c>
      <c r="I80" s="81">
        <v>6</v>
      </c>
      <c r="K80" s="18">
        <v>25</v>
      </c>
      <c r="L80" s="19" t="s">
        <v>311</v>
      </c>
      <c r="M80" s="231"/>
      <c r="N80" s="232" t="s">
        <v>14</v>
      </c>
      <c r="O80" s="31">
        <v>25</v>
      </c>
      <c r="P80" s="32" t="s">
        <v>313</v>
      </c>
      <c r="Q80" s="275" t="s">
        <v>70</v>
      </c>
      <c r="R80" s="276" t="s">
        <v>14</v>
      </c>
      <c r="S80" s="59"/>
    </row>
    <row r="81" spans="2:285" ht="15.75" thickBot="1" x14ac:dyDescent="0.25">
      <c r="F81" s="85">
        <f>SUM(F58:F80)</f>
        <v>107</v>
      </c>
      <c r="G81" s="334">
        <f>I81-F81</f>
        <v>-1</v>
      </c>
      <c r="H81" s="335"/>
      <c r="I81" s="81">
        <f>SUM(I58:I80)</f>
        <v>106</v>
      </c>
      <c r="K81" s="18">
        <v>26</v>
      </c>
      <c r="L81" s="19" t="s">
        <v>312</v>
      </c>
      <c r="M81" s="231" t="s">
        <v>14</v>
      </c>
      <c r="N81" s="232" t="s">
        <v>14</v>
      </c>
      <c r="O81" s="31">
        <v>26</v>
      </c>
      <c r="P81" s="32" t="s">
        <v>314</v>
      </c>
      <c r="Q81" s="277"/>
      <c r="R81" s="278" t="s">
        <v>14</v>
      </c>
      <c r="S81" s="59"/>
    </row>
    <row r="82" spans="2:285" x14ac:dyDescent="0.2">
      <c r="K82" s="18">
        <v>27</v>
      </c>
      <c r="L82" s="19" t="s">
        <v>317</v>
      </c>
      <c r="M82" s="248">
        <v>4</v>
      </c>
      <c r="N82" s="249" t="s">
        <v>14</v>
      </c>
      <c r="O82" s="18">
        <v>27</v>
      </c>
      <c r="P82" s="19" t="s">
        <v>308</v>
      </c>
      <c r="Q82" s="20"/>
      <c r="R82" s="24">
        <v>18</v>
      </c>
      <c r="S82" s="59"/>
    </row>
    <row r="83" spans="2:285" ht="15" x14ac:dyDescent="0.2">
      <c r="K83" s="15">
        <v>28</v>
      </c>
      <c r="L83" s="16" t="s">
        <v>313</v>
      </c>
      <c r="M83" s="283" t="s">
        <v>28</v>
      </c>
      <c r="N83" s="284" t="s">
        <v>14</v>
      </c>
      <c r="O83" s="18">
        <v>28</v>
      </c>
      <c r="P83" s="19" t="s">
        <v>310</v>
      </c>
      <c r="Q83" s="231"/>
      <c r="R83" s="232" t="s">
        <v>14</v>
      </c>
      <c r="S83" s="59"/>
    </row>
    <row r="84" spans="2:285" ht="15" x14ac:dyDescent="0.2">
      <c r="K84" s="15">
        <v>29</v>
      </c>
      <c r="L84" s="16" t="s">
        <v>314</v>
      </c>
      <c r="M84" s="285"/>
      <c r="N84" s="286"/>
      <c r="O84" s="18">
        <v>29</v>
      </c>
      <c r="P84" s="19" t="s">
        <v>311</v>
      </c>
      <c r="Q84" s="231"/>
      <c r="R84" s="232" t="s">
        <v>14</v>
      </c>
      <c r="S84" s="59"/>
    </row>
    <row r="85" spans="2:285" x14ac:dyDescent="0.2">
      <c r="K85" s="18">
        <v>30</v>
      </c>
      <c r="L85" s="19" t="s">
        <v>308</v>
      </c>
      <c r="M85" s="20"/>
      <c r="N85" s="24">
        <v>14</v>
      </c>
      <c r="O85" s="18">
        <v>30</v>
      </c>
      <c r="P85" s="19" t="s">
        <v>312</v>
      </c>
      <c r="Q85" s="231"/>
      <c r="R85" s="232" t="s">
        <v>14</v>
      </c>
      <c r="S85" s="59"/>
    </row>
    <row r="86" spans="2:285" x14ac:dyDescent="0.2">
      <c r="K86" s="18">
        <v>31</v>
      </c>
      <c r="L86" s="19" t="s">
        <v>310</v>
      </c>
      <c r="M86" s="231" t="s">
        <v>14</v>
      </c>
      <c r="N86" s="232" t="s">
        <v>14</v>
      </c>
      <c r="O86" s="53"/>
      <c r="P86" s="54"/>
      <c r="Q86" s="240"/>
      <c r="R86" s="241"/>
      <c r="S86" s="59"/>
    </row>
    <row r="87" spans="2:285" x14ac:dyDescent="0.2">
      <c r="S87" s="59"/>
    </row>
    <row r="88" spans="2:285" x14ac:dyDescent="0.2">
      <c r="S88" s="59"/>
    </row>
    <row r="89" spans="2:285" x14ac:dyDescent="0.2">
      <c r="S89" s="59"/>
    </row>
    <row r="90" spans="2:285" s="92" customFormat="1" x14ac:dyDescent="0.2">
      <c r="S90" s="219"/>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row>
    <row r="91" spans="2:285" ht="18" x14ac:dyDescent="0.25">
      <c r="B91" s="300" t="s">
        <v>424</v>
      </c>
      <c r="C91" s="300"/>
      <c r="D91" s="300"/>
      <c r="E91" s="300"/>
      <c r="F91" s="300"/>
      <c r="G91" s="300"/>
      <c r="H91" s="300"/>
      <c r="I91" s="300"/>
      <c r="K91" s="312" t="s">
        <v>303</v>
      </c>
      <c r="L91" s="312"/>
      <c r="M91" s="312"/>
      <c r="N91" s="312"/>
      <c r="O91" s="281" t="s">
        <v>304</v>
      </c>
      <c r="P91" s="281"/>
      <c r="Q91" s="281"/>
      <c r="R91" s="281"/>
      <c r="S91" s="59"/>
    </row>
    <row r="92" spans="2:285" ht="15.75" thickBot="1" x14ac:dyDescent="0.25">
      <c r="K92" s="21">
        <v>1</v>
      </c>
      <c r="L92" s="22" t="s">
        <v>317</v>
      </c>
      <c r="M92" s="273" t="s">
        <v>540</v>
      </c>
      <c r="N92" s="274"/>
      <c r="O92" s="18">
        <v>1</v>
      </c>
      <c r="P92" s="19" t="s">
        <v>308</v>
      </c>
      <c r="Q92" s="20"/>
      <c r="R92" s="24">
        <v>23</v>
      </c>
      <c r="S92" s="59"/>
    </row>
    <row r="93" spans="2:285" ht="15.75" thickBot="1" x14ac:dyDescent="0.25">
      <c r="F93" s="83" t="s">
        <v>431</v>
      </c>
      <c r="G93" s="329" t="s">
        <v>430</v>
      </c>
      <c r="H93" s="330"/>
      <c r="I93" s="80" t="s">
        <v>432</v>
      </c>
      <c r="K93" s="21">
        <v>2</v>
      </c>
      <c r="L93" s="22" t="s">
        <v>313</v>
      </c>
      <c r="M93" s="273"/>
      <c r="N93" s="274" t="s">
        <v>14</v>
      </c>
      <c r="O93" s="18">
        <v>2</v>
      </c>
      <c r="P93" s="19" t="s">
        <v>310</v>
      </c>
      <c r="Q93" s="231"/>
      <c r="R93" s="232" t="s">
        <v>14</v>
      </c>
      <c r="S93" s="59"/>
    </row>
    <row r="94" spans="2:285" ht="15" x14ac:dyDescent="0.2">
      <c r="B94" s="224">
        <v>1</v>
      </c>
      <c r="C94" s="244" t="str">
        <f>'Detailübersicht MC'!D41</f>
        <v>Wandkonstruktionen</v>
      </c>
      <c r="D94" s="244"/>
      <c r="E94" s="244"/>
      <c r="F94" s="229">
        <f>'Detailübersicht MC'!G41</f>
        <v>8</v>
      </c>
      <c r="G94" s="88" t="s">
        <v>433</v>
      </c>
      <c r="H94" s="62" t="s">
        <v>19</v>
      </c>
      <c r="I94" s="79">
        <v>6</v>
      </c>
      <c r="K94" s="21">
        <v>3</v>
      </c>
      <c r="L94" s="22" t="s">
        <v>314</v>
      </c>
      <c r="M94" s="273"/>
      <c r="N94" s="274" t="s">
        <v>14</v>
      </c>
      <c r="O94" s="18">
        <v>3</v>
      </c>
      <c r="P94" s="19" t="s">
        <v>311</v>
      </c>
      <c r="Q94" s="231"/>
      <c r="R94" s="232" t="s">
        <v>14</v>
      </c>
      <c r="S94" s="59"/>
    </row>
    <row r="95" spans="2:285" ht="15.75" thickBot="1" x14ac:dyDescent="0.25">
      <c r="B95" s="225"/>
      <c r="C95" s="253"/>
      <c r="D95" s="253"/>
      <c r="E95" s="253"/>
      <c r="F95" s="230"/>
      <c r="G95" s="90" t="s">
        <v>434</v>
      </c>
      <c r="H95" s="58" t="s">
        <v>35</v>
      </c>
      <c r="I95" s="81">
        <v>2</v>
      </c>
      <c r="K95" s="18">
        <v>4</v>
      </c>
      <c r="L95" s="19" t="s">
        <v>308</v>
      </c>
      <c r="M95" s="20"/>
      <c r="N95" s="24">
        <v>19</v>
      </c>
      <c r="O95" s="34">
        <v>4</v>
      </c>
      <c r="P95" s="35" t="s">
        <v>312</v>
      </c>
      <c r="Q95" s="261" t="s">
        <v>541</v>
      </c>
      <c r="R95" s="262"/>
      <c r="S95" s="59"/>
    </row>
    <row r="96" spans="2:285" x14ac:dyDescent="0.2">
      <c r="B96" s="224">
        <v>2</v>
      </c>
      <c r="C96" s="244" t="str">
        <f>'Detailübersicht MC'!D42</f>
        <v>Deckenkonstruktionen</v>
      </c>
      <c r="D96" s="244"/>
      <c r="E96" s="244"/>
      <c r="F96" s="229">
        <f>'Detailübersicht MC'!G42</f>
        <v>8</v>
      </c>
      <c r="G96" s="88" t="s">
        <v>434</v>
      </c>
      <c r="H96" s="62" t="s">
        <v>36</v>
      </c>
      <c r="I96" s="79">
        <v>6</v>
      </c>
      <c r="K96" s="18">
        <v>5</v>
      </c>
      <c r="L96" s="19" t="s">
        <v>310</v>
      </c>
      <c r="M96" s="231"/>
      <c r="N96" s="232" t="s">
        <v>14</v>
      </c>
      <c r="O96" s="18">
        <v>5</v>
      </c>
      <c r="P96" s="19" t="s">
        <v>317</v>
      </c>
      <c r="Q96" s="248">
        <v>10</v>
      </c>
      <c r="R96" s="249" t="s">
        <v>14</v>
      </c>
      <c r="S96" s="59"/>
    </row>
    <row r="97" spans="2:19" ht="15" thickBot="1" x14ac:dyDescent="0.25">
      <c r="B97" s="225"/>
      <c r="C97" s="253"/>
      <c r="D97" s="253"/>
      <c r="E97" s="253"/>
      <c r="F97" s="230"/>
      <c r="G97" s="90" t="s">
        <v>435</v>
      </c>
      <c r="H97" s="58" t="s">
        <v>72</v>
      </c>
      <c r="I97" s="81">
        <v>2</v>
      </c>
      <c r="K97" s="18"/>
      <c r="L97" s="19"/>
      <c r="M97" s="20"/>
      <c r="N97" s="76"/>
      <c r="O97" s="18"/>
      <c r="P97" s="19"/>
      <c r="Q97" s="77"/>
      <c r="R97" s="78"/>
      <c r="S97" s="59"/>
    </row>
    <row r="98" spans="2:19" ht="15" x14ac:dyDescent="0.2">
      <c r="B98" s="224">
        <v>3</v>
      </c>
      <c r="C98" s="244" t="str">
        <f>'Detailübersicht MC'!D43</f>
        <v>Dachkonstruktionen</v>
      </c>
      <c r="D98" s="244"/>
      <c r="E98" s="244"/>
      <c r="F98" s="229">
        <f>'Detailübersicht MC'!G43</f>
        <v>8</v>
      </c>
      <c r="G98" s="88" t="s">
        <v>435</v>
      </c>
      <c r="H98" s="62" t="s">
        <v>71</v>
      </c>
      <c r="I98" s="79">
        <v>4</v>
      </c>
      <c r="K98" s="18">
        <v>6</v>
      </c>
      <c r="L98" s="19" t="s">
        <v>311</v>
      </c>
      <c r="M98" s="231"/>
      <c r="N98" s="232" t="s">
        <v>14</v>
      </c>
      <c r="O98" s="34">
        <v>6</v>
      </c>
      <c r="P98" s="35" t="s">
        <v>313</v>
      </c>
      <c r="Q98" s="259" t="s">
        <v>61</v>
      </c>
      <c r="R98" s="260" t="s">
        <v>14</v>
      </c>
      <c r="S98" s="59"/>
    </row>
    <row r="99" spans="2:19" ht="15.75" thickBot="1" x14ac:dyDescent="0.25">
      <c r="B99" s="225"/>
      <c r="C99" s="253"/>
      <c r="D99" s="253"/>
      <c r="E99" s="253"/>
      <c r="F99" s="230"/>
      <c r="G99" s="90" t="s">
        <v>436</v>
      </c>
      <c r="H99" s="58" t="s">
        <v>20</v>
      </c>
      <c r="I99" s="81">
        <v>4</v>
      </c>
      <c r="K99" s="18">
        <v>7</v>
      </c>
      <c r="L99" s="19" t="s">
        <v>312</v>
      </c>
      <c r="M99" s="231"/>
      <c r="N99" s="232" t="s">
        <v>14</v>
      </c>
      <c r="O99" s="34">
        <v>7</v>
      </c>
      <c r="P99" s="35" t="s">
        <v>314</v>
      </c>
      <c r="Q99" s="261"/>
      <c r="R99" s="262" t="s">
        <v>14</v>
      </c>
      <c r="S99" s="59"/>
    </row>
    <row r="100" spans="2:19" ht="15" thickBot="1" x14ac:dyDescent="0.25">
      <c r="B100" s="68">
        <v>4</v>
      </c>
      <c r="C100" s="252" t="str">
        <f>'Detailübersicht MC'!D44</f>
        <v>Bodenkonstruktionen</v>
      </c>
      <c r="D100" s="252"/>
      <c r="E100" s="252"/>
      <c r="F100" s="84">
        <f>'Detailübersicht MC'!G44</f>
        <v>6</v>
      </c>
      <c r="G100" s="91" t="s">
        <v>436</v>
      </c>
      <c r="H100" s="64" t="s">
        <v>32</v>
      </c>
      <c r="I100" s="80">
        <v>6</v>
      </c>
      <c r="K100" s="18">
        <v>8</v>
      </c>
      <c r="L100" s="19" t="s">
        <v>317</v>
      </c>
      <c r="M100" s="248">
        <v>1</v>
      </c>
      <c r="N100" s="249" t="s">
        <v>14</v>
      </c>
      <c r="O100" s="18">
        <v>8</v>
      </c>
      <c r="P100" s="19" t="s">
        <v>308</v>
      </c>
      <c r="Q100" s="20"/>
      <c r="R100" s="24">
        <v>24</v>
      </c>
      <c r="S100" s="59"/>
    </row>
    <row r="101" spans="2:19" ht="15" x14ac:dyDescent="0.2">
      <c r="B101" s="224">
        <v>5</v>
      </c>
      <c r="C101" s="244" t="str">
        <f>'Detailübersicht MC'!D45</f>
        <v>Treppenkonstuktionen</v>
      </c>
      <c r="D101" s="244"/>
      <c r="E101" s="331"/>
      <c r="F101" s="229">
        <f>'Detailübersicht MC'!G45</f>
        <v>6</v>
      </c>
      <c r="G101" s="88" t="s">
        <v>528</v>
      </c>
      <c r="H101" s="62" t="s">
        <v>17</v>
      </c>
      <c r="I101" s="79">
        <v>4</v>
      </c>
      <c r="K101" s="21">
        <v>9</v>
      </c>
      <c r="L101" s="22" t="s">
        <v>313</v>
      </c>
      <c r="M101" s="279" t="s">
        <v>23</v>
      </c>
      <c r="N101" s="280" t="s">
        <v>14</v>
      </c>
      <c r="O101" s="18">
        <v>9</v>
      </c>
      <c r="P101" s="19" t="s">
        <v>310</v>
      </c>
      <c r="Q101" s="231"/>
      <c r="R101" s="232" t="s">
        <v>14</v>
      </c>
      <c r="S101" s="59"/>
    </row>
    <row r="102" spans="2:19" ht="15.75" thickBot="1" x14ac:dyDescent="0.25">
      <c r="B102" s="225"/>
      <c r="C102" s="253"/>
      <c r="D102" s="253"/>
      <c r="E102" s="332"/>
      <c r="F102" s="230"/>
      <c r="G102" s="90" t="s">
        <v>527</v>
      </c>
      <c r="H102" s="58" t="s">
        <v>35</v>
      </c>
      <c r="I102" s="81">
        <v>2</v>
      </c>
      <c r="K102" s="21">
        <v>10</v>
      </c>
      <c r="L102" s="22" t="s">
        <v>314</v>
      </c>
      <c r="M102" s="273"/>
      <c r="N102" s="274"/>
      <c r="O102" s="18">
        <v>10</v>
      </c>
      <c r="P102" s="19" t="s">
        <v>311</v>
      </c>
      <c r="Q102" s="231"/>
      <c r="R102" s="232" t="s">
        <v>14</v>
      </c>
      <c r="S102" s="59"/>
    </row>
    <row r="103" spans="2:19" ht="15" thickBot="1" x14ac:dyDescent="0.25">
      <c r="B103" s="68">
        <v>6</v>
      </c>
      <c r="C103" s="252" t="str">
        <f>'Detailübersicht MC'!D46</f>
        <v>Tür und Tor-Konstruktionen</v>
      </c>
      <c r="D103" s="252"/>
      <c r="E103" s="252"/>
      <c r="F103" s="84">
        <f>'Detailübersicht MC'!G46</f>
        <v>6</v>
      </c>
      <c r="G103" s="91" t="s">
        <v>527</v>
      </c>
      <c r="H103" s="64" t="s">
        <v>36</v>
      </c>
      <c r="I103" s="80">
        <v>6</v>
      </c>
      <c r="K103" s="18">
        <v>11</v>
      </c>
      <c r="L103" s="19" t="s">
        <v>308</v>
      </c>
      <c r="M103" s="20"/>
      <c r="N103" s="24">
        <v>20</v>
      </c>
      <c r="O103" s="18">
        <v>11</v>
      </c>
      <c r="P103" s="19" t="s">
        <v>312</v>
      </c>
      <c r="Q103" s="231"/>
      <c r="R103" s="232" t="s">
        <v>14</v>
      </c>
      <c r="S103" s="59"/>
    </row>
    <row r="104" spans="2:19" ht="15" thickBot="1" x14ac:dyDescent="0.25">
      <c r="B104" s="68">
        <v>7</v>
      </c>
      <c r="C104" s="252" t="str">
        <f>'Detailübersicht MC'!D47</f>
        <v>Holzbau – Verkleidungen und Einbauteile</v>
      </c>
      <c r="D104" s="252"/>
      <c r="E104" s="252"/>
      <c r="F104" s="84">
        <f>'Detailübersicht MC'!G47</f>
        <v>6</v>
      </c>
      <c r="G104" s="91" t="s">
        <v>437</v>
      </c>
      <c r="H104" s="64" t="s">
        <v>19</v>
      </c>
      <c r="I104" s="80">
        <v>6</v>
      </c>
      <c r="K104" s="18">
        <v>12</v>
      </c>
      <c r="L104" s="19" t="s">
        <v>310</v>
      </c>
      <c r="M104" s="231"/>
      <c r="N104" s="232" t="s">
        <v>14</v>
      </c>
      <c r="O104" s="18">
        <v>12</v>
      </c>
      <c r="P104" s="19" t="s">
        <v>317</v>
      </c>
      <c r="Q104" s="248">
        <v>12</v>
      </c>
      <c r="R104" s="249" t="s">
        <v>14</v>
      </c>
      <c r="S104" s="59"/>
    </row>
    <row r="105" spans="2:19" ht="15.75" thickBot="1" x14ac:dyDescent="0.25">
      <c r="B105" s="68">
        <v>8</v>
      </c>
      <c r="C105" s="252" t="str">
        <f>'Detailübersicht MC'!D48</f>
        <v>Terrassen und Balkone</v>
      </c>
      <c r="D105" s="252"/>
      <c r="E105" s="252"/>
      <c r="F105" s="84">
        <f>'Detailübersicht MC'!G48</f>
        <v>6</v>
      </c>
      <c r="G105" s="91" t="s">
        <v>438</v>
      </c>
      <c r="H105" s="64" t="s">
        <v>30</v>
      </c>
      <c r="I105" s="80">
        <v>6</v>
      </c>
      <c r="K105" s="18">
        <v>13</v>
      </c>
      <c r="L105" s="19" t="s">
        <v>311</v>
      </c>
      <c r="M105" s="231"/>
      <c r="N105" s="232" t="s">
        <v>14</v>
      </c>
      <c r="O105" s="34">
        <v>13</v>
      </c>
      <c r="P105" s="35" t="s">
        <v>313</v>
      </c>
      <c r="Q105" s="259" t="s">
        <v>61</v>
      </c>
      <c r="R105" s="260" t="s">
        <v>14</v>
      </c>
      <c r="S105" s="59"/>
    </row>
    <row r="106" spans="2:19" ht="15.75" thickBot="1" x14ac:dyDescent="0.25">
      <c r="B106" s="68">
        <v>9</v>
      </c>
      <c r="C106" s="252" t="str">
        <f>'Detailübersicht MC'!D49</f>
        <v>Gebäudetechnik in Holzbauwerken</v>
      </c>
      <c r="D106" s="252"/>
      <c r="E106" s="252"/>
      <c r="F106" s="84">
        <f>'Detailübersicht MC'!G49</f>
        <v>3</v>
      </c>
      <c r="G106" s="91" t="s">
        <v>438</v>
      </c>
      <c r="H106" s="64" t="s">
        <v>17</v>
      </c>
      <c r="I106" s="80">
        <v>3</v>
      </c>
      <c r="K106" s="21">
        <v>14</v>
      </c>
      <c r="L106" s="22" t="s">
        <v>312</v>
      </c>
      <c r="M106" s="273" t="s">
        <v>542</v>
      </c>
      <c r="N106" s="274"/>
      <c r="O106" s="34">
        <v>14</v>
      </c>
      <c r="P106" s="35" t="s">
        <v>314</v>
      </c>
      <c r="Q106" s="261"/>
      <c r="R106" s="262"/>
      <c r="S106" s="59"/>
    </row>
    <row r="107" spans="2:19" ht="15" thickBot="1" x14ac:dyDescent="0.25">
      <c r="B107" s="68">
        <v>10</v>
      </c>
      <c r="C107" s="252" t="str">
        <f>'Detailübersicht MC'!D50</f>
        <v>Brückenkonstruktion</v>
      </c>
      <c r="D107" s="252"/>
      <c r="E107" s="252"/>
      <c r="F107" s="84">
        <f>'Detailübersicht MC'!G50</f>
        <v>5</v>
      </c>
      <c r="G107" s="91" t="s">
        <v>454</v>
      </c>
      <c r="H107" s="64" t="s">
        <v>60</v>
      </c>
      <c r="I107" s="80">
        <v>5</v>
      </c>
      <c r="K107" s="18">
        <v>15</v>
      </c>
      <c r="L107" s="19" t="s">
        <v>317</v>
      </c>
      <c r="M107" s="248" t="s">
        <v>22</v>
      </c>
      <c r="N107" s="249" t="s">
        <v>14</v>
      </c>
      <c r="O107" s="18">
        <v>15</v>
      </c>
      <c r="P107" s="19" t="s">
        <v>308</v>
      </c>
      <c r="Q107" s="20"/>
      <c r="R107" s="24">
        <v>25</v>
      </c>
      <c r="S107" s="59"/>
    </row>
    <row r="108" spans="2:19" ht="15" x14ac:dyDescent="0.2">
      <c r="B108" s="224">
        <v>11</v>
      </c>
      <c r="C108" s="244" t="str">
        <f>'Detailübersicht MC'!D51</f>
        <v>Verbindungselemente</v>
      </c>
      <c r="D108" s="244"/>
      <c r="E108" s="244"/>
      <c r="F108" s="229">
        <f>'Detailübersicht MC'!G51</f>
        <v>8</v>
      </c>
      <c r="G108" s="88" t="s">
        <v>455</v>
      </c>
      <c r="H108" s="62" t="s">
        <v>20</v>
      </c>
      <c r="I108" s="79">
        <v>4</v>
      </c>
      <c r="K108" s="21">
        <v>16</v>
      </c>
      <c r="L108" s="22" t="s">
        <v>313</v>
      </c>
      <c r="M108" s="279" t="s">
        <v>27</v>
      </c>
      <c r="N108" s="280" t="s">
        <v>14</v>
      </c>
      <c r="O108" s="18">
        <v>16</v>
      </c>
      <c r="P108" s="19" t="s">
        <v>310</v>
      </c>
      <c r="Q108" s="231"/>
      <c r="R108" s="232" t="s">
        <v>14</v>
      </c>
      <c r="S108" s="59"/>
    </row>
    <row r="109" spans="2:19" ht="15.75" thickBot="1" x14ac:dyDescent="0.25">
      <c r="B109" s="225"/>
      <c r="C109" s="253"/>
      <c r="D109" s="253"/>
      <c r="E109" s="253"/>
      <c r="F109" s="230"/>
      <c r="G109" s="90" t="s">
        <v>456</v>
      </c>
      <c r="H109" s="58" t="s">
        <v>20</v>
      </c>
      <c r="I109" s="81">
        <v>4</v>
      </c>
      <c r="K109" s="21">
        <v>17</v>
      </c>
      <c r="L109" s="22" t="s">
        <v>314</v>
      </c>
      <c r="M109" s="273"/>
      <c r="N109" s="274" t="s">
        <v>14</v>
      </c>
      <c r="O109" s="18">
        <v>17</v>
      </c>
      <c r="P109" s="19" t="s">
        <v>311</v>
      </c>
      <c r="Q109" s="231"/>
      <c r="R109" s="232" t="s">
        <v>14</v>
      </c>
      <c r="S109" s="59"/>
    </row>
    <row r="110" spans="2:19" x14ac:dyDescent="0.2">
      <c r="B110" s="224">
        <v>12</v>
      </c>
      <c r="C110" s="244" t="str">
        <f>'Detailübersicht MC'!D52</f>
        <v>Vorfertigung und Schichtaufbauten</v>
      </c>
      <c r="D110" s="244"/>
      <c r="E110" s="244"/>
      <c r="F110" s="229">
        <f>'Detailübersicht MC'!G52</f>
        <v>16</v>
      </c>
      <c r="G110" s="88" t="s">
        <v>455</v>
      </c>
      <c r="H110" s="62" t="s">
        <v>32</v>
      </c>
      <c r="I110" s="79">
        <v>6</v>
      </c>
      <c r="K110" s="18">
        <v>18</v>
      </c>
      <c r="L110" s="19" t="s">
        <v>308</v>
      </c>
      <c r="M110" s="20"/>
      <c r="N110" s="24">
        <v>21</v>
      </c>
      <c r="O110" s="18">
        <v>18</v>
      </c>
      <c r="P110" s="19" t="s">
        <v>312</v>
      </c>
      <c r="Q110" s="231"/>
      <c r="R110" s="232" t="s">
        <v>14</v>
      </c>
      <c r="S110" s="59"/>
    </row>
    <row r="111" spans="2:19" x14ac:dyDescent="0.2">
      <c r="B111" s="243"/>
      <c r="C111" s="245"/>
      <c r="D111" s="245"/>
      <c r="E111" s="245"/>
      <c r="F111" s="242"/>
      <c r="G111" s="89" t="s">
        <v>457</v>
      </c>
      <c r="H111" s="59" t="s">
        <v>19</v>
      </c>
      <c r="I111" s="82">
        <v>6</v>
      </c>
      <c r="K111" s="18">
        <v>19</v>
      </c>
      <c r="L111" s="19" t="s">
        <v>310</v>
      </c>
      <c r="M111" s="231"/>
      <c r="N111" s="232" t="s">
        <v>14</v>
      </c>
      <c r="O111" s="18">
        <v>19</v>
      </c>
      <c r="P111" s="19" t="s">
        <v>317</v>
      </c>
      <c r="Q111" s="248">
        <v>13</v>
      </c>
      <c r="R111" s="249" t="s">
        <v>14</v>
      </c>
      <c r="S111" s="59"/>
    </row>
    <row r="112" spans="2:19" ht="15.75" thickBot="1" x14ac:dyDescent="0.25">
      <c r="B112" s="225"/>
      <c r="C112" s="253"/>
      <c r="D112" s="253"/>
      <c r="E112" s="253"/>
      <c r="F112" s="230"/>
      <c r="G112" s="90" t="s">
        <v>456</v>
      </c>
      <c r="H112" s="58" t="s">
        <v>33</v>
      </c>
      <c r="I112" s="81">
        <v>4</v>
      </c>
      <c r="K112" s="18">
        <v>20</v>
      </c>
      <c r="L112" s="19" t="s">
        <v>311</v>
      </c>
      <c r="M112" s="231"/>
      <c r="N112" s="232" t="s">
        <v>14</v>
      </c>
      <c r="O112" s="34">
        <v>20</v>
      </c>
      <c r="P112" s="35" t="s">
        <v>313</v>
      </c>
      <c r="Q112" s="259" t="s">
        <v>34</v>
      </c>
      <c r="R112" s="260" t="s">
        <v>14</v>
      </c>
      <c r="S112" s="59"/>
    </row>
    <row r="113" spans="2:285" ht="15" x14ac:dyDescent="0.2">
      <c r="B113" s="224">
        <v>13</v>
      </c>
      <c r="C113" s="244" t="str">
        <f>'Detailübersicht MC'!D53</f>
        <v>Bauphysik-Prinzipien</v>
      </c>
      <c r="D113" s="244"/>
      <c r="E113" s="244"/>
      <c r="F113" s="229">
        <f>'Detailübersicht MC'!G53</f>
        <v>8</v>
      </c>
      <c r="G113" s="88" t="s">
        <v>458</v>
      </c>
      <c r="H113" s="62" t="s">
        <v>17</v>
      </c>
      <c r="I113" s="79">
        <v>4</v>
      </c>
      <c r="K113" s="18">
        <v>21</v>
      </c>
      <c r="L113" s="19" t="s">
        <v>312</v>
      </c>
      <c r="M113" s="231"/>
      <c r="N113" s="232" t="s">
        <v>14</v>
      </c>
      <c r="O113" s="34">
        <v>21</v>
      </c>
      <c r="P113" s="35" t="s">
        <v>314</v>
      </c>
      <c r="Q113" s="261"/>
      <c r="R113" s="262" t="s">
        <v>14</v>
      </c>
      <c r="S113" s="59"/>
    </row>
    <row r="114" spans="2:285" ht="15" thickBot="1" x14ac:dyDescent="0.25">
      <c r="B114" s="225"/>
      <c r="C114" s="253"/>
      <c r="D114" s="253"/>
      <c r="E114" s="253"/>
      <c r="F114" s="230"/>
      <c r="G114" s="90" t="s">
        <v>459</v>
      </c>
      <c r="H114" s="58" t="s">
        <v>20</v>
      </c>
      <c r="I114" s="81">
        <v>4</v>
      </c>
      <c r="K114" s="18">
        <v>22</v>
      </c>
      <c r="L114" s="19" t="s">
        <v>317</v>
      </c>
      <c r="M114" s="248">
        <v>5</v>
      </c>
      <c r="N114" s="249" t="s">
        <v>14</v>
      </c>
      <c r="O114" s="18">
        <v>22</v>
      </c>
      <c r="P114" s="19" t="s">
        <v>308</v>
      </c>
      <c r="Q114" s="20"/>
      <c r="R114" s="24">
        <v>26</v>
      </c>
      <c r="S114" s="59"/>
    </row>
    <row r="115" spans="2:285" ht="15.75" thickBot="1" x14ac:dyDescent="0.25">
      <c r="B115" s="68">
        <v>14</v>
      </c>
      <c r="C115" s="252" t="str">
        <f>'Detailübersicht MC'!D54</f>
        <v>Materialauswahl</v>
      </c>
      <c r="D115" s="252"/>
      <c r="E115" s="252"/>
      <c r="F115" s="84">
        <f>'Detailübersicht MC'!G54</f>
        <v>6</v>
      </c>
      <c r="G115" s="91" t="s">
        <v>459</v>
      </c>
      <c r="H115" s="64" t="s">
        <v>32</v>
      </c>
      <c r="I115" s="80">
        <v>6</v>
      </c>
      <c r="K115" s="21">
        <v>23</v>
      </c>
      <c r="L115" s="22" t="s">
        <v>313</v>
      </c>
      <c r="M115" s="279" t="s">
        <v>16</v>
      </c>
      <c r="N115" s="280" t="s">
        <v>14</v>
      </c>
      <c r="O115" s="18">
        <v>23</v>
      </c>
      <c r="P115" s="19" t="s">
        <v>310</v>
      </c>
      <c r="Q115" s="231"/>
      <c r="R115" s="232" t="s">
        <v>14</v>
      </c>
      <c r="S115" s="59"/>
    </row>
    <row r="116" spans="2:285" ht="15" x14ac:dyDescent="0.2">
      <c r="B116" s="224">
        <v>15</v>
      </c>
      <c r="C116" s="244" t="str">
        <f>'Detailübersicht MC'!D55</f>
        <v>Überblick CAD/CAM/CNC</v>
      </c>
      <c r="D116" s="244"/>
      <c r="E116" s="244"/>
      <c r="F116" s="229">
        <f>'Detailübersicht MC'!G55</f>
        <v>16</v>
      </c>
      <c r="G116" s="88" t="s">
        <v>460</v>
      </c>
      <c r="H116" s="62" t="s">
        <v>19</v>
      </c>
      <c r="I116" s="79">
        <v>6</v>
      </c>
      <c r="K116" s="21">
        <v>24</v>
      </c>
      <c r="L116" s="22" t="s">
        <v>314</v>
      </c>
      <c r="M116" s="273" t="s">
        <v>543</v>
      </c>
      <c r="N116" s="274" t="s">
        <v>14</v>
      </c>
      <c r="O116" s="18">
        <v>24</v>
      </c>
      <c r="P116" s="19" t="s">
        <v>311</v>
      </c>
      <c r="Q116" s="231"/>
      <c r="R116" s="232" t="s">
        <v>14</v>
      </c>
      <c r="S116" s="59"/>
    </row>
    <row r="117" spans="2:285" ht="15.75" thickBot="1" x14ac:dyDescent="0.25">
      <c r="B117" s="225"/>
      <c r="C117" s="253"/>
      <c r="D117" s="253"/>
      <c r="E117" s="253"/>
      <c r="F117" s="230"/>
      <c r="G117" s="90" t="s">
        <v>461</v>
      </c>
      <c r="H117" s="58" t="s">
        <v>21</v>
      </c>
      <c r="I117" s="81">
        <v>10</v>
      </c>
      <c r="K117" s="21">
        <v>25</v>
      </c>
      <c r="L117" s="22" t="s">
        <v>308</v>
      </c>
      <c r="M117" s="23" t="s">
        <v>544</v>
      </c>
      <c r="N117" s="46">
        <v>22</v>
      </c>
      <c r="O117" s="18">
        <v>25</v>
      </c>
      <c r="P117" s="19" t="s">
        <v>312</v>
      </c>
      <c r="Q117" s="231"/>
      <c r="R117" s="232" t="s">
        <v>14</v>
      </c>
      <c r="S117" s="59"/>
    </row>
    <row r="118" spans="2:285" ht="15" thickBot="1" x14ac:dyDescent="0.25">
      <c r="F118" s="85">
        <f>SUM(F94:F117)</f>
        <v>116</v>
      </c>
      <c r="G118" s="334">
        <f>I118-F118</f>
        <v>0</v>
      </c>
      <c r="H118" s="335"/>
      <c r="I118" s="81">
        <f>SUM(I94:I117)</f>
        <v>116</v>
      </c>
      <c r="K118" s="18">
        <v>26</v>
      </c>
      <c r="L118" s="19" t="s">
        <v>310</v>
      </c>
      <c r="M118" s="231"/>
      <c r="N118" s="232" t="s">
        <v>14</v>
      </c>
      <c r="O118" s="18">
        <v>26</v>
      </c>
      <c r="P118" s="19" t="s">
        <v>317</v>
      </c>
      <c r="Q118" s="248">
        <v>15</v>
      </c>
      <c r="R118" s="249" t="s">
        <v>14</v>
      </c>
      <c r="S118" s="59"/>
    </row>
    <row r="119" spans="2:285" ht="15" x14ac:dyDescent="0.2">
      <c r="K119" s="18">
        <v>27</v>
      </c>
      <c r="L119" s="19" t="s">
        <v>311</v>
      </c>
      <c r="M119" s="231"/>
      <c r="N119" s="232" t="s">
        <v>14</v>
      </c>
      <c r="O119" s="34">
        <v>27</v>
      </c>
      <c r="P119" s="35" t="s">
        <v>313</v>
      </c>
      <c r="Q119" s="259">
        <v>15</v>
      </c>
      <c r="R119" s="260" t="s">
        <v>14</v>
      </c>
      <c r="S119" s="59"/>
    </row>
    <row r="120" spans="2:285" ht="15" x14ac:dyDescent="0.2">
      <c r="K120" s="18">
        <v>28</v>
      </c>
      <c r="L120" s="19" t="s">
        <v>312</v>
      </c>
      <c r="M120" s="231"/>
      <c r="N120" s="232" t="s">
        <v>14</v>
      </c>
      <c r="O120" s="34">
        <v>28</v>
      </c>
      <c r="P120" s="35" t="s">
        <v>314</v>
      </c>
      <c r="Q120" s="261"/>
      <c r="R120" s="262" t="s">
        <v>14</v>
      </c>
      <c r="S120" s="59"/>
    </row>
    <row r="121" spans="2:285" x14ac:dyDescent="0.2">
      <c r="K121" s="18">
        <v>29</v>
      </c>
      <c r="L121" s="19" t="s">
        <v>317</v>
      </c>
      <c r="M121" s="248">
        <v>7</v>
      </c>
      <c r="N121" s="249" t="s">
        <v>14</v>
      </c>
      <c r="O121" s="18">
        <v>29</v>
      </c>
      <c r="P121" s="19" t="s">
        <v>308</v>
      </c>
      <c r="Q121" s="20"/>
      <c r="R121" s="24">
        <v>27</v>
      </c>
      <c r="S121" s="59"/>
    </row>
    <row r="122" spans="2:285" ht="15" x14ac:dyDescent="0.2">
      <c r="K122" s="21">
        <v>30</v>
      </c>
      <c r="L122" s="22" t="s">
        <v>313</v>
      </c>
      <c r="M122" s="279" t="s">
        <v>29</v>
      </c>
      <c r="N122" s="280" t="s">
        <v>14</v>
      </c>
      <c r="O122" s="18">
        <v>30</v>
      </c>
      <c r="P122" s="19" t="s">
        <v>310</v>
      </c>
      <c r="Q122" s="231"/>
      <c r="R122" s="232" t="s">
        <v>14</v>
      </c>
      <c r="S122" s="59"/>
    </row>
    <row r="123" spans="2:285" ht="15" x14ac:dyDescent="0.2">
      <c r="K123" s="21">
        <v>31</v>
      </c>
      <c r="L123" s="22" t="s">
        <v>314</v>
      </c>
      <c r="M123" s="273"/>
      <c r="N123" s="274" t="s">
        <v>14</v>
      </c>
      <c r="O123" s="53"/>
      <c r="P123" s="54"/>
      <c r="Q123" s="240"/>
      <c r="R123" s="241"/>
      <c r="S123" s="59"/>
    </row>
    <row r="124" spans="2:285" x14ac:dyDescent="0.2">
      <c r="S124" s="59"/>
    </row>
    <row r="125" spans="2:285" x14ac:dyDescent="0.2">
      <c r="S125" s="59"/>
    </row>
    <row r="126" spans="2:285" x14ac:dyDescent="0.2">
      <c r="S126" s="59"/>
    </row>
    <row r="127" spans="2:285" s="92" customFormat="1" x14ac:dyDescent="0.2">
      <c r="S127" s="219"/>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row>
    <row r="128" spans="2:285" ht="18" x14ac:dyDescent="0.25">
      <c r="B128" s="300" t="s">
        <v>425</v>
      </c>
      <c r="C128" s="300"/>
      <c r="D128" s="300"/>
      <c r="E128" s="300"/>
      <c r="F128" s="300"/>
      <c r="G128" s="300"/>
      <c r="H128" s="300"/>
      <c r="I128" s="300"/>
      <c r="K128" s="282" t="s">
        <v>305</v>
      </c>
      <c r="L128" s="282"/>
      <c r="M128" s="282"/>
      <c r="N128" s="282"/>
      <c r="O128" s="271" t="s">
        <v>11</v>
      </c>
      <c r="P128" s="271"/>
      <c r="Q128" s="271"/>
      <c r="R128" s="271"/>
      <c r="S128" s="59"/>
    </row>
    <row r="129" spans="2:19" ht="15.75" thickBot="1" x14ac:dyDescent="0.25">
      <c r="K129" s="18">
        <v>1</v>
      </c>
      <c r="L129" s="19" t="s">
        <v>311</v>
      </c>
      <c r="M129" s="231"/>
      <c r="N129" s="232" t="s">
        <v>14</v>
      </c>
      <c r="O129" s="25">
        <v>1</v>
      </c>
      <c r="P129" s="26" t="s">
        <v>313</v>
      </c>
      <c r="Q129" s="313">
        <v>5</v>
      </c>
      <c r="R129" s="314"/>
      <c r="S129" s="59"/>
    </row>
    <row r="130" spans="2:19" ht="15.75" thickBot="1" x14ac:dyDescent="0.25">
      <c r="F130" s="83" t="s">
        <v>431</v>
      </c>
      <c r="G130" s="329" t="s">
        <v>430</v>
      </c>
      <c r="H130" s="333"/>
      <c r="I130" s="65" t="s">
        <v>432</v>
      </c>
      <c r="K130" s="18">
        <v>2</v>
      </c>
      <c r="L130" s="19" t="s">
        <v>312</v>
      </c>
      <c r="M130" s="231"/>
      <c r="N130" s="232" t="s">
        <v>14</v>
      </c>
      <c r="O130" s="25">
        <v>2</v>
      </c>
      <c r="P130" s="26" t="s">
        <v>314</v>
      </c>
      <c r="Q130" s="246"/>
      <c r="R130" s="247" t="s">
        <v>14</v>
      </c>
      <c r="S130" s="59"/>
    </row>
    <row r="131" spans="2:19" x14ac:dyDescent="0.2">
      <c r="B131" s="224">
        <v>1</v>
      </c>
      <c r="C131" s="244" t="str">
        <f>'Detailübersicht MC'!D58</f>
        <v>Planung und Fertigung von Holzkonstruktionen – Allgemein</v>
      </c>
      <c r="D131" s="244"/>
      <c r="E131" s="244"/>
      <c r="F131" s="229">
        <f>'Detailübersicht MC'!G58</f>
        <v>10</v>
      </c>
      <c r="G131" s="87" t="s">
        <v>526</v>
      </c>
      <c r="H131" s="61" t="s">
        <v>19</v>
      </c>
      <c r="I131" s="83">
        <v>6</v>
      </c>
      <c r="K131" s="18">
        <v>3</v>
      </c>
      <c r="L131" s="19" t="s">
        <v>317</v>
      </c>
      <c r="M131" s="248">
        <v>1</v>
      </c>
      <c r="N131" s="249" t="s">
        <v>14</v>
      </c>
      <c r="O131" s="18">
        <v>3</v>
      </c>
      <c r="P131" s="19" t="s">
        <v>308</v>
      </c>
      <c r="Q131" s="20"/>
      <c r="R131" s="24">
        <v>32</v>
      </c>
      <c r="S131" s="59"/>
    </row>
    <row r="132" spans="2:19" ht="15.75" thickBot="1" x14ac:dyDescent="0.25">
      <c r="B132" s="225"/>
      <c r="C132" s="253"/>
      <c r="D132" s="253"/>
      <c r="E132" s="253"/>
      <c r="F132" s="230"/>
      <c r="G132" s="60" t="s">
        <v>469</v>
      </c>
      <c r="H132" s="56" t="s">
        <v>20</v>
      </c>
      <c r="I132" s="85">
        <v>4</v>
      </c>
      <c r="K132" s="36">
        <v>4</v>
      </c>
      <c r="L132" s="37" t="s">
        <v>313</v>
      </c>
      <c r="M132" s="255" t="s">
        <v>23</v>
      </c>
      <c r="N132" s="256" t="s">
        <v>14</v>
      </c>
      <c r="O132" s="18">
        <v>4</v>
      </c>
      <c r="P132" s="19" t="s">
        <v>310</v>
      </c>
      <c r="Q132" s="231"/>
      <c r="R132" s="232" t="s">
        <v>14</v>
      </c>
      <c r="S132" s="59"/>
    </row>
    <row r="133" spans="2:19" ht="15" x14ac:dyDescent="0.2">
      <c r="B133" s="224">
        <v>2</v>
      </c>
      <c r="C133" s="244" t="str">
        <f>'Detailübersicht MC'!D59</f>
        <v>Planung und Fertigung von Holzkonstruktionen – Wände</v>
      </c>
      <c r="D133" s="244"/>
      <c r="E133" s="244"/>
      <c r="F133" s="229">
        <f>'Detailübersicht MC'!G59</f>
        <v>20</v>
      </c>
      <c r="G133" s="88" t="s">
        <v>469</v>
      </c>
      <c r="H133" s="62" t="s">
        <v>33</v>
      </c>
      <c r="I133" s="79">
        <v>4</v>
      </c>
      <c r="K133" s="36">
        <v>5</v>
      </c>
      <c r="L133" s="37" t="s">
        <v>314</v>
      </c>
      <c r="M133" s="257"/>
      <c r="N133" s="258" t="s">
        <v>14</v>
      </c>
      <c r="O133" s="18">
        <v>5</v>
      </c>
      <c r="P133" s="19" t="s">
        <v>311</v>
      </c>
      <c r="Q133" s="231"/>
      <c r="R133" s="232" t="s">
        <v>14</v>
      </c>
      <c r="S133" s="59"/>
    </row>
    <row r="134" spans="2:19" x14ac:dyDescent="0.2">
      <c r="B134" s="243"/>
      <c r="C134" s="245"/>
      <c r="D134" s="245"/>
      <c r="E134" s="245"/>
      <c r="F134" s="242"/>
      <c r="G134" s="89" t="s">
        <v>470</v>
      </c>
      <c r="H134" s="59" t="s">
        <v>19</v>
      </c>
      <c r="I134" s="82">
        <v>6</v>
      </c>
      <c r="K134" s="18">
        <v>6</v>
      </c>
      <c r="L134" s="19" t="s">
        <v>308</v>
      </c>
      <c r="M134" s="20"/>
      <c r="N134" s="24">
        <v>28</v>
      </c>
      <c r="O134" s="18">
        <v>6</v>
      </c>
      <c r="P134" s="19" t="s">
        <v>312</v>
      </c>
      <c r="Q134" s="231"/>
      <c r="R134" s="232" t="s">
        <v>14</v>
      </c>
      <c r="S134" s="59"/>
    </row>
    <row r="135" spans="2:19" ht="15" thickBot="1" x14ac:dyDescent="0.25">
      <c r="B135" s="225"/>
      <c r="C135" s="253"/>
      <c r="D135" s="253"/>
      <c r="E135" s="253"/>
      <c r="F135" s="230"/>
      <c r="G135" s="90" t="s">
        <v>471</v>
      </c>
      <c r="H135" s="58" t="s">
        <v>21</v>
      </c>
      <c r="I135" s="81">
        <v>10</v>
      </c>
      <c r="K135" s="18">
        <v>7</v>
      </c>
      <c r="L135" s="19" t="s">
        <v>310</v>
      </c>
      <c r="M135" s="231"/>
      <c r="N135" s="232" t="s">
        <v>14</v>
      </c>
      <c r="O135" s="18">
        <v>7</v>
      </c>
      <c r="P135" s="19" t="s">
        <v>317</v>
      </c>
      <c r="Q135" s="248">
        <v>6</v>
      </c>
      <c r="R135" s="249" t="s">
        <v>14</v>
      </c>
      <c r="S135" s="59"/>
    </row>
    <row r="136" spans="2:19" ht="15" x14ac:dyDescent="0.2">
      <c r="B136" s="224">
        <v>3</v>
      </c>
      <c r="C136" s="244" t="str">
        <f>'Detailübersicht MC'!D60</f>
        <v>Planung und Herstellung von Holzkonstruktionen – Decken</v>
      </c>
      <c r="D136" s="244"/>
      <c r="E136" s="244"/>
      <c r="F136" s="229">
        <f>'Detailübersicht MC'!G60</f>
        <v>15</v>
      </c>
      <c r="G136" s="87" t="s">
        <v>472</v>
      </c>
      <c r="H136" s="61" t="s">
        <v>19</v>
      </c>
      <c r="I136" s="83">
        <v>6</v>
      </c>
      <c r="K136" s="18">
        <v>8</v>
      </c>
      <c r="L136" s="19" t="s">
        <v>311</v>
      </c>
      <c r="M136" s="231"/>
      <c r="N136" s="232" t="s">
        <v>14</v>
      </c>
      <c r="O136" s="25">
        <v>8</v>
      </c>
      <c r="P136" s="26" t="s">
        <v>313</v>
      </c>
      <c r="Q136" s="250">
        <v>6</v>
      </c>
      <c r="R136" s="251" t="s">
        <v>14</v>
      </c>
      <c r="S136" s="59"/>
    </row>
    <row r="137" spans="2:19" ht="15.75" thickBot="1" x14ac:dyDescent="0.25">
      <c r="B137" s="225"/>
      <c r="C137" s="253"/>
      <c r="D137" s="253"/>
      <c r="E137" s="253"/>
      <c r="F137" s="230"/>
      <c r="G137" s="60" t="s">
        <v>473</v>
      </c>
      <c r="H137" s="56" t="s">
        <v>18</v>
      </c>
      <c r="I137" s="85">
        <v>8</v>
      </c>
      <c r="K137" s="18">
        <v>9</v>
      </c>
      <c r="L137" s="19" t="s">
        <v>312</v>
      </c>
      <c r="M137" s="231"/>
      <c r="N137" s="232" t="s">
        <v>14</v>
      </c>
      <c r="O137" s="25">
        <v>9</v>
      </c>
      <c r="P137" s="26" t="s">
        <v>314</v>
      </c>
      <c r="Q137" s="246"/>
      <c r="R137" s="247" t="s">
        <v>14</v>
      </c>
      <c r="S137" s="59"/>
    </row>
    <row r="138" spans="2:19" x14ac:dyDescent="0.2">
      <c r="B138" s="224">
        <v>4</v>
      </c>
      <c r="C138" s="244" t="str">
        <f>'Detailübersicht MC'!D61</f>
        <v>Planung und Fertigung von Holzkonstruktionen – Dächer</v>
      </c>
      <c r="D138" s="244"/>
      <c r="E138" s="244"/>
      <c r="F138" s="229">
        <f>'Detailübersicht MC'!G61</f>
        <v>15</v>
      </c>
      <c r="G138" s="87" t="s">
        <v>474</v>
      </c>
      <c r="H138" s="61" t="s">
        <v>19</v>
      </c>
      <c r="I138" s="83">
        <v>6</v>
      </c>
      <c r="K138" s="18">
        <v>10</v>
      </c>
      <c r="L138" s="19" t="s">
        <v>317</v>
      </c>
      <c r="M138" s="248">
        <v>2</v>
      </c>
      <c r="N138" s="249" t="s">
        <v>14</v>
      </c>
      <c r="O138" s="18">
        <v>10</v>
      </c>
      <c r="P138" s="19" t="s">
        <v>308</v>
      </c>
      <c r="Q138" s="20"/>
      <c r="R138" s="24">
        <v>33</v>
      </c>
      <c r="S138" s="59"/>
    </row>
    <row r="139" spans="2:19" ht="15.75" thickBot="1" x14ac:dyDescent="0.25">
      <c r="B139" s="225"/>
      <c r="C139" s="253"/>
      <c r="D139" s="253"/>
      <c r="E139" s="253"/>
      <c r="F139" s="230"/>
      <c r="G139" s="60" t="s">
        <v>475</v>
      </c>
      <c r="H139" s="56" t="s">
        <v>18</v>
      </c>
      <c r="I139" s="85">
        <v>8</v>
      </c>
      <c r="K139" s="36">
        <v>11</v>
      </c>
      <c r="L139" s="37" t="s">
        <v>313</v>
      </c>
      <c r="M139" s="255">
        <v>2</v>
      </c>
      <c r="N139" s="256" t="s">
        <v>14</v>
      </c>
      <c r="O139" s="18">
        <v>11</v>
      </c>
      <c r="P139" s="19" t="s">
        <v>310</v>
      </c>
      <c r="Q139" s="231"/>
      <c r="R139" s="232" t="s">
        <v>14</v>
      </c>
      <c r="S139" s="59"/>
    </row>
    <row r="140" spans="2:19" ht="15" x14ac:dyDescent="0.2">
      <c r="B140" s="224">
        <v>5</v>
      </c>
      <c r="C140" s="244" t="str">
        <f>'Detailübersicht MC'!D62</f>
        <v>Planung und Fertigung von Holzkonstruktionen – Sonstige Konstruktionen</v>
      </c>
      <c r="D140" s="244"/>
      <c r="E140" s="244"/>
      <c r="F140" s="229">
        <f>'Detailübersicht MC'!G62</f>
        <v>10</v>
      </c>
      <c r="G140" s="87" t="s">
        <v>525</v>
      </c>
      <c r="H140" s="61" t="s">
        <v>17</v>
      </c>
      <c r="I140" s="83">
        <v>4</v>
      </c>
      <c r="K140" s="36">
        <v>12</v>
      </c>
      <c r="L140" s="37" t="s">
        <v>314</v>
      </c>
      <c r="M140" s="257"/>
      <c r="N140" s="258" t="s">
        <v>14</v>
      </c>
      <c r="O140" s="18">
        <v>12</v>
      </c>
      <c r="P140" s="19" t="s">
        <v>311</v>
      </c>
      <c r="Q140" s="231"/>
      <c r="R140" s="232" t="s">
        <v>14</v>
      </c>
      <c r="S140" s="59"/>
    </row>
    <row r="141" spans="2:19" ht="15" thickBot="1" x14ac:dyDescent="0.25">
      <c r="B141" s="225"/>
      <c r="C141" s="253"/>
      <c r="D141" s="253"/>
      <c r="E141" s="253"/>
      <c r="F141" s="230"/>
      <c r="G141" s="60" t="s">
        <v>524</v>
      </c>
      <c r="H141" s="56" t="s">
        <v>18</v>
      </c>
      <c r="I141" s="85">
        <v>8</v>
      </c>
      <c r="K141" s="18">
        <v>13</v>
      </c>
      <c r="L141" s="19" t="s">
        <v>308</v>
      </c>
      <c r="M141" s="20"/>
      <c r="N141" s="24">
        <v>29</v>
      </c>
      <c r="O141" s="18">
        <v>13</v>
      </c>
      <c r="P141" s="19" t="s">
        <v>312</v>
      </c>
      <c r="Q141" s="231"/>
      <c r="R141" s="232" t="s">
        <v>14</v>
      </c>
      <c r="S141" s="59"/>
    </row>
    <row r="142" spans="2:19" x14ac:dyDescent="0.2">
      <c r="B142" s="224">
        <v>6</v>
      </c>
      <c r="C142" s="244" t="str">
        <f>'Detailübersicht MC'!D63</f>
        <v>Planung und Fertigung von Holzkonstruktionen – Verbindungen</v>
      </c>
      <c r="D142" s="244"/>
      <c r="E142" s="244"/>
      <c r="F142" s="229">
        <f>'Detailübersicht MC'!G63</f>
        <v>15</v>
      </c>
      <c r="G142" s="87" t="s">
        <v>362</v>
      </c>
      <c r="H142" s="61" t="s">
        <v>19</v>
      </c>
      <c r="I142" s="83">
        <v>6</v>
      </c>
      <c r="K142" s="18">
        <v>14</v>
      </c>
      <c r="L142" s="19" t="s">
        <v>310</v>
      </c>
      <c r="M142" s="231"/>
      <c r="N142" s="232" t="s">
        <v>14</v>
      </c>
      <c r="O142" s="18">
        <v>14</v>
      </c>
      <c r="P142" s="19" t="s">
        <v>317</v>
      </c>
      <c r="Q142" s="248">
        <v>7</v>
      </c>
      <c r="R142" s="249" t="s">
        <v>14</v>
      </c>
      <c r="S142" s="59"/>
    </row>
    <row r="143" spans="2:19" ht="15.75" thickBot="1" x14ac:dyDescent="0.25">
      <c r="B143" s="243"/>
      <c r="C143" s="245"/>
      <c r="D143" s="245"/>
      <c r="E143" s="245"/>
      <c r="F143" s="242"/>
      <c r="G143" s="2" t="s">
        <v>363</v>
      </c>
      <c r="H143" t="s">
        <v>18</v>
      </c>
      <c r="I143" s="86">
        <v>8</v>
      </c>
      <c r="K143" s="18">
        <v>15</v>
      </c>
      <c r="L143" s="19" t="s">
        <v>311</v>
      </c>
      <c r="M143" s="231"/>
      <c r="N143" s="232" t="s">
        <v>14</v>
      </c>
      <c r="O143" s="25">
        <v>15</v>
      </c>
      <c r="P143" s="26" t="s">
        <v>313</v>
      </c>
      <c r="Q143" s="263" t="s">
        <v>545</v>
      </c>
      <c r="R143" s="264" t="s">
        <v>14</v>
      </c>
      <c r="S143" s="59"/>
    </row>
    <row r="144" spans="2:19" ht="15" x14ac:dyDescent="0.2">
      <c r="B144" s="224">
        <v>7</v>
      </c>
      <c r="C144" s="244" t="str">
        <f>'Detailübersicht MC'!D64</f>
        <v>Planung und Fertigung von Holzkonstruktionen – Projekt</v>
      </c>
      <c r="D144" s="244"/>
      <c r="E144" s="244"/>
      <c r="F144" s="229">
        <f>'Detailübersicht MC'!G64</f>
        <v>30</v>
      </c>
      <c r="G144" s="87" t="s">
        <v>364</v>
      </c>
      <c r="H144" s="61" t="s">
        <v>17</v>
      </c>
      <c r="I144" s="83">
        <v>4</v>
      </c>
      <c r="K144" s="18">
        <v>16</v>
      </c>
      <c r="L144" s="19" t="s">
        <v>312</v>
      </c>
      <c r="M144" s="231"/>
      <c r="N144" s="232" t="s">
        <v>14</v>
      </c>
      <c r="O144" s="25">
        <v>16</v>
      </c>
      <c r="P144" s="26" t="s">
        <v>314</v>
      </c>
      <c r="Q144" s="246"/>
      <c r="R144" s="247" t="s">
        <v>14</v>
      </c>
      <c r="S144" s="59"/>
    </row>
    <row r="145" spans="2:19" x14ac:dyDescent="0.2">
      <c r="B145" s="243"/>
      <c r="C145" s="245"/>
      <c r="D145" s="245"/>
      <c r="E145" s="245"/>
      <c r="F145" s="242"/>
      <c r="G145" s="2" t="s">
        <v>523</v>
      </c>
      <c r="H145" t="s">
        <v>17</v>
      </c>
      <c r="I145" s="86">
        <v>4</v>
      </c>
      <c r="K145" s="18">
        <v>17</v>
      </c>
      <c r="L145" s="19" t="s">
        <v>317</v>
      </c>
      <c r="M145" s="248">
        <v>3</v>
      </c>
      <c r="N145" s="249" t="s">
        <v>14</v>
      </c>
      <c r="O145" s="18">
        <v>17</v>
      </c>
      <c r="P145" s="19" t="s">
        <v>308</v>
      </c>
      <c r="Q145" s="20"/>
      <c r="R145" s="24">
        <v>34</v>
      </c>
      <c r="S145" s="59"/>
    </row>
    <row r="146" spans="2:19" ht="15" x14ac:dyDescent="0.2">
      <c r="B146" s="243"/>
      <c r="C146" s="245"/>
      <c r="D146" s="245"/>
      <c r="E146" s="245"/>
      <c r="F146" s="242"/>
      <c r="G146" s="2" t="s">
        <v>522</v>
      </c>
      <c r="H146" t="s">
        <v>18</v>
      </c>
      <c r="I146" s="86">
        <v>8</v>
      </c>
      <c r="K146" s="36">
        <v>18</v>
      </c>
      <c r="L146" s="37" t="s">
        <v>313</v>
      </c>
      <c r="M146" s="255">
        <v>3</v>
      </c>
      <c r="N146" s="256" t="s">
        <v>14</v>
      </c>
      <c r="O146" s="18">
        <v>18</v>
      </c>
      <c r="P146" s="19" t="s">
        <v>310</v>
      </c>
      <c r="Q146" s="231"/>
      <c r="R146" s="232" t="s">
        <v>14</v>
      </c>
      <c r="S146" s="59"/>
    </row>
    <row r="147" spans="2:19" ht="15" x14ac:dyDescent="0.2">
      <c r="B147" s="243"/>
      <c r="C147" s="245"/>
      <c r="D147" s="245"/>
      <c r="E147" s="245"/>
      <c r="F147" s="242"/>
      <c r="G147" s="2" t="s">
        <v>365</v>
      </c>
      <c r="H147" t="s">
        <v>17</v>
      </c>
      <c r="I147" s="86">
        <v>4</v>
      </c>
      <c r="K147" s="36">
        <v>19</v>
      </c>
      <c r="L147" s="37" t="s">
        <v>314</v>
      </c>
      <c r="M147" s="257"/>
      <c r="N147" s="258" t="s">
        <v>14</v>
      </c>
      <c r="O147" s="18">
        <v>19</v>
      </c>
      <c r="P147" s="19" t="s">
        <v>311</v>
      </c>
      <c r="Q147" s="231"/>
      <c r="R147" s="232" t="s">
        <v>14</v>
      </c>
      <c r="S147" s="59"/>
    </row>
    <row r="148" spans="2:19" ht="15" thickBot="1" x14ac:dyDescent="0.25">
      <c r="B148" s="225"/>
      <c r="C148" s="253"/>
      <c r="D148" s="253"/>
      <c r="E148" s="253"/>
      <c r="F148" s="230"/>
      <c r="G148" s="60" t="s">
        <v>366</v>
      </c>
      <c r="H148" s="56" t="s">
        <v>21</v>
      </c>
      <c r="I148" s="85">
        <v>10</v>
      </c>
      <c r="K148" s="18">
        <v>20</v>
      </c>
      <c r="L148" s="19" t="s">
        <v>308</v>
      </c>
      <c r="M148" s="20"/>
      <c r="N148" s="24">
        <v>30</v>
      </c>
      <c r="O148" s="18">
        <v>20</v>
      </c>
      <c r="P148" s="19" t="s">
        <v>312</v>
      </c>
      <c r="Q148" s="231"/>
      <c r="R148" s="232" t="s">
        <v>14</v>
      </c>
      <c r="S148" s="59"/>
    </row>
    <row r="149" spans="2:19" ht="15" thickBot="1" x14ac:dyDescent="0.25">
      <c r="F149" s="85">
        <f>SUM(F131:F148)</f>
        <v>115</v>
      </c>
      <c r="G149" s="254">
        <f>I149-F149</f>
        <v>-1</v>
      </c>
      <c r="H149" s="254"/>
      <c r="I149" s="85">
        <f>SUM(I131:I148)</f>
        <v>114</v>
      </c>
      <c r="K149" s="18">
        <v>21</v>
      </c>
      <c r="L149" s="19" t="s">
        <v>310</v>
      </c>
      <c r="M149" s="231"/>
      <c r="N149" s="232" t="s">
        <v>14</v>
      </c>
      <c r="O149" s="18">
        <v>21</v>
      </c>
      <c r="P149" s="19" t="s">
        <v>317</v>
      </c>
      <c r="Q149" s="248">
        <v>7</v>
      </c>
      <c r="R149" s="249" t="s">
        <v>14</v>
      </c>
      <c r="S149" s="59"/>
    </row>
    <row r="150" spans="2:19" ht="15" x14ac:dyDescent="0.2">
      <c r="K150" s="18">
        <v>22</v>
      </c>
      <c r="L150" s="19" t="s">
        <v>311</v>
      </c>
      <c r="M150" s="231"/>
      <c r="N150" s="232" t="s">
        <v>14</v>
      </c>
      <c r="O150" s="25">
        <v>22</v>
      </c>
      <c r="P150" s="26" t="s">
        <v>313</v>
      </c>
      <c r="Q150" s="250">
        <v>7</v>
      </c>
      <c r="R150" s="251" t="s">
        <v>14</v>
      </c>
      <c r="S150" s="59"/>
    </row>
    <row r="151" spans="2:19" ht="15" x14ac:dyDescent="0.2">
      <c r="K151" s="18">
        <v>23</v>
      </c>
      <c r="L151" s="19" t="s">
        <v>312</v>
      </c>
      <c r="M151" s="231"/>
      <c r="N151" s="232" t="s">
        <v>14</v>
      </c>
      <c r="O151" s="25">
        <v>23</v>
      </c>
      <c r="P151" s="26" t="s">
        <v>314</v>
      </c>
      <c r="Q151" s="246"/>
      <c r="R151" s="247" t="s">
        <v>14</v>
      </c>
      <c r="S151" s="59"/>
    </row>
    <row r="152" spans="2:19" x14ac:dyDescent="0.2">
      <c r="K152" s="18">
        <v>24</v>
      </c>
      <c r="L152" s="19" t="s">
        <v>317</v>
      </c>
      <c r="M152" s="248">
        <v>4</v>
      </c>
      <c r="N152" s="249" t="s">
        <v>14</v>
      </c>
      <c r="O152" s="18">
        <v>24</v>
      </c>
      <c r="P152" s="19" t="s">
        <v>308</v>
      </c>
      <c r="Q152" s="20"/>
      <c r="R152" s="24">
        <v>35</v>
      </c>
      <c r="S152" s="59"/>
    </row>
    <row r="153" spans="2:19" ht="15" x14ac:dyDescent="0.2">
      <c r="K153" s="36">
        <v>25</v>
      </c>
      <c r="L153" s="37" t="s">
        <v>313</v>
      </c>
      <c r="M153" s="255">
        <v>4</v>
      </c>
      <c r="N153" s="256" t="s">
        <v>14</v>
      </c>
      <c r="O153" s="18">
        <v>25</v>
      </c>
      <c r="P153" s="19" t="s">
        <v>310</v>
      </c>
      <c r="Q153" s="231"/>
      <c r="R153" s="232" t="s">
        <v>14</v>
      </c>
      <c r="S153" s="59"/>
    </row>
    <row r="154" spans="2:19" ht="15" x14ac:dyDescent="0.2">
      <c r="K154" s="36">
        <v>26</v>
      </c>
      <c r="L154" s="37" t="s">
        <v>314</v>
      </c>
      <c r="M154" s="257"/>
      <c r="N154" s="258" t="s">
        <v>14</v>
      </c>
      <c r="O154" s="18">
        <v>26</v>
      </c>
      <c r="P154" s="19" t="s">
        <v>311</v>
      </c>
      <c r="Q154" s="231"/>
      <c r="R154" s="232" t="s">
        <v>14</v>
      </c>
      <c r="S154" s="59"/>
    </row>
    <row r="155" spans="2:19" x14ac:dyDescent="0.2">
      <c r="K155" s="18">
        <v>27</v>
      </c>
      <c r="L155" s="19" t="s">
        <v>308</v>
      </c>
      <c r="M155" s="20"/>
      <c r="N155" s="24">
        <v>31</v>
      </c>
      <c r="O155" s="18">
        <v>27</v>
      </c>
      <c r="P155" s="19" t="s">
        <v>312</v>
      </c>
      <c r="Q155" s="231"/>
      <c r="R155" s="232" t="s">
        <v>14</v>
      </c>
      <c r="S155" s="59"/>
    </row>
    <row r="156" spans="2:19" x14ac:dyDescent="0.2">
      <c r="K156" s="18">
        <v>28</v>
      </c>
      <c r="L156" s="19" t="s">
        <v>310</v>
      </c>
      <c r="M156" s="231"/>
      <c r="N156" s="232" t="s">
        <v>14</v>
      </c>
      <c r="O156" s="18">
        <v>28</v>
      </c>
      <c r="P156" s="19" t="s">
        <v>317</v>
      </c>
      <c r="Q156" s="248">
        <v>7</v>
      </c>
      <c r="R156" s="249" t="s">
        <v>14</v>
      </c>
      <c r="S156" s="59"/>
    </row>
    <row r="157" spans="2:19" ht="15" x14ac:dyDescent="0.2">
      <c r="K157" s="18">
        <v>29</v>
      </c>
      <c r="L157" s="19" t="s">
        <v>311</v>
      </c>
      <c r="M157" s="231"/>
      <c r="N157" s="232" t="s">
        <v>14</v>
      </c>
      <c r="O157" s="25">
        <v>29</v>
      </c>
      <c r="P157" s="26" t="s">
        <v>313</v>
      </c>
      <c r="Q157" s="250">
        <v>7</v>
      </c>
      <c r="R157" s="251" t="s">
        <v>14</v>
      </c>
      <c r="S157" s="59"/>
    </row>
    <row r="158" spans="2:19" ht="15" x14ac:dyDescent="0.2">
      <c r="K158" s="18">
        <v>30</v>
      </c>
      <c r="L158" s="19" t="s">
        <v>312</v>
      </c>
      <c r="M158" s="231"/>
      <c r="N158" s="232" t="s">
        <v>14</v>
      </c>
      <c r="O158" s="25">
        <v>30</v>
      </c>
      <c r="P158" s="26" t="s">
        <v>314</v>
      </c>
      <c r="Q158" s="246"/>
      <c r="R158" s="247" t="s">
        <v>14</v>
      </c>
      <c r="S158" s="59"/>
    </row>
    <row r="159" spans="2:19" x14ac:dyDescent="0.2">
      <c r="K159" s="18">
        <v>31</v>
      </c>
      <c r="L159" s="19" t="s">
        <v>317</v>
      </c>
      <c r="M159" s="248">
        <v>5</v>
      </c>
      <c r="N159" s="249" t="s">
        <v>14</v>
      </c>
      <c r="O159" s="18">
        <v>31</v>
      </c>
      <c r="P159" s="19" t="s">
        <v>308</v>
      </c>
      <c r="Q159" s="20"/>
      <c r="R159" s="24">
        <v>36</v>
      </c>
      <c r="S159" s="59"/>
    </row>
    <row r="160" spans="2:19" x14ac:dyDescent="0.2">
      <c r="S160" s="59"/>
    </row>
    <row r="161" spans="2:285" x14ac:dyDescent="0.2">
      <c r="S161" s="59"/>
    </row>
    <row r="162" spans="2:285" x14ac:dyDescent="0.2">
      <c r="S162" s="59"/>
    </row>
    <row r="163" spans="2:285" s="92" customFormat="1" x14ac:dyDescent="0.2">
      <c r="S163" s="219"/>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row>
    <row r="164" spans="2:285" ht="18" x14ac:dyDescent="0.25">
      <c r="B164" s="300" t="s">
        <v>9</v>
      </c>
      <c r="C164" s="300"/>
      <c r="D164" s="300"/>
      <c r="E164" s="300"/>
      <c r="F164" s="300"/>
      <c r="G164" s="300"/>
      <c r="H164" s="300"/>
      <c r="I164" s="300"/>
      <c r="K164" s="272" t="s">
        <v>12</v>
      </c>
      <c r="L164" s="272"/>
      <c r="M164" s="272"/>
      <c r="N164" s="272"/>
      <c r="S164" s="59"/>
    </row>
    <row r="165" spans="2:285" ht="15" thickBot="1" x14ac:dyDescent="0.25">
      <c r="K165" s="18">
        <v>1</v>
      </c>
      <c r="L165" s="19" t="s">
        <v>310</v>
      </c>
      <c r="M165" s="231"/>
      <c r="N165" s="232" t="s">
        <v>14</v>
      </c>
      <c r="S165" s="59"/>
    </row>
    <row r="166" spans="2:285" ht="15" thickBot="1" x14ac:dyDescent="0.25">
      <c r="F166" s="83" t="s">
        <v>431</v>
      </c>
      <c r="G166" s="333" t="s">
        <v>430</v>
      </c>
      <c r="H166" s="333"/>
      <c r="I166" s="65" t="s">
        <v>432</v>
      </c>
      <c r="K166" s="18">
        <v>2</v>
      </c>
      <c r="L166" s="19" t="s">
        <v>311</v>
      </c>
      <c r="M166" s="231"/>
      <c r="N166" s="232" t="s">
        <v>14</v>
      </c>
      <c r="S166" s="59"/>
    </row>
    <row r="167" spans="2:285" x14ac:dyDescent="0.2">
      <c r="B167" s="224">
        <v>1</v>
      </c>
      <c r="C167" s="244" t="str">
        <f>'Detailübersicht MC'!D127</f>
        <v>Kranschein-Kurs</v>
      </c>
      <c r="D167" s="244"/>
      <c r="E167" s="244"/>
      <c r="F167" s="229">
        <f>'Detailübersicht MC'!G127</f>
        <v>16</v>
      </c>
      <c r="G167" s="87" t="s">
        <v>367</v>
      </c>
      <c r="H167" s="61" t="s">
        <v>19</v>
      </c>
      <c r="I167" s="83">
        <v>6</v>
      </c>
      <c r="K167" s="18">
        <v>3</v>
      </c>
      <c r="L167" s="19" t="s">
        <v>312</v>
      </c>
      <c r="M167" s="231"/>
      <c r="N167" s="232" t="s">
        <v>14</v>
      </c>
      <c r="S167" s="59"/>
    </row>
    <row r="168" spans="2:285" ht="15" thickBot="1" x14ac:dyDescent="0.25">
      <c r="B168" s="243"/>
      <c r="C168" s="245"/>
      <c r="D168" s="245"/>
      <c r="E168" s="245"/>
      <c r="F168" s="242"/>
      <c r="G168" s="2" t="s">
        <v>368</v>
      </c>
      <c r="H168" t="s">
        <v>21</v>
      </c>
      <c r="I168" s="86">
        <v>10</v>
      </c>
      <c r="K168" s="18">
        <v>4</v>
      </c>
      <c r="L168" s="19" t="s">
        <v>317</v>
      </c>
      <c r="M168" s="248">
        <v>1</v>
      </c>
      <c r="N168" s="249" t="s">
        <v>14</v>
      </c>
      <c r="S168" s="59"/>
    </row>
    <row r="169" spans="2:285" ht="15" x14ac:dyDescent="0.2">
      <c r="B169" s="224">
        <v>2</v>
      </c>
      <c r="C169" s="244" t="str">
        <f>'Detailübersicht MC'!D128</f>
        <v>Gabelstapler-Kurs</v>
      </c>
      <c r="D169" s="244"/>
      <c r="E169" s="244"/>
      <c r="F169" s="229">
        <f>'Detailübersicht MC'!G128</f>
        <v>24</v>
      </c>
      <c r="G169" s="61" t="s">
        <v>369</v>
      </c>
      <c r="H169" s="62" t="s">
        <v>17</v>
      </c>
      <c r="I169" s="79">
        <v>4</v>
      </c>
      <c r="K169" s="38">
        <v>5</v>
      </c>
      <c r="L169" s="39" t="s">
        <v>313</v>
      </c>
      <c r="M169" s="265">
        <v>1</v>
      </c>
      <c r="N169" s="266" t="s">
        <v>14</v>
      </c>
      <c r="S169" s="59"/>
    </row>
    <row r="170" spans="2:285" ht="15" x14ac:dyDescent="0.2">
      <c r="B170" s="243"/>
      <c r="C170" s="245"/>
      <c r="D170" s="245"/>
      <c r="E170" s="245"/>
      <c r="F170" s="242"/>
      <c r="G170" t="s">
        <v>370</v>
      </c>
      <c r="H170" s="59" t="s">
        <v>18</v>
      </c>
      <c r="I170" s="82">
        <v>8</v>
      </c>
      <c r="K170" s="38">
        <v>6</v>
      </c>
      <c r="L170" s="39" t="s">
        <v>314</v>
      </c>
      <c r="M170" s="267"/>
      <c r="N170" s="268" t="s">
        <v>14</v>
      </c>
      <c r="S170" s="59"/>
    </row>
    <row r="171" spans="2:285" x14ac:dyDescent="0.2">
      <c r="B171" s="243"/>
      <c r="C171" s="245"/>
      <c r="D171" s="245"/>
      <c r="E171" s="245"/>
      <c r="F171" s="242"/>
      <c r="G171" t="s">
        <v>371</v>
      </c>
      <c r="H171" s="59" t="s">
        <v>17</v>
      </c>
      <c r="I171" s="82">
        <v>4</v>
      </c>
      <c r="K171" s="18">
        <v>7</v>
      </c>
      <c r="L171" s="19" t="s">
        <v>308</v>
      </c>
      <c r="M171" s="20"/>
      <c r="N171" s="24">
        <v>37</v>
      </c>
      <c r="S171" s="59"/>
    </row>
    <row r="172" spans="2:285" ht="15" thickBot="1" x14ac:dyDescent="0.25">
      <c r="B172" s="225"/>
      <c r="C172" s="253"/>
      <c r="D172" s="253"/>
      <c r="E172" s="253"/>
      <c r="F172" s="230"/>
      <c r="G172" s="56" t="s">
        <v>372</v>
      </c>
      <c r="H172" s="58" t="s">
        <v>18</v>
      </c>
      <c r="I172" s="81">
        <v>8</v>
      </c>
      <c r="K172" s="18">
        <v>8</v>
      </c>
      <c r="L172" s="19" t="s">
        <v>310</v>
      </c>
      <c r="M172" s="231"/>
      <c r="N172" s="232" t="s">
        <v>14</v>
      </c>
      <c r="S172" s="59"/>
    </row>
    <row r="173" spans="2:285" ht="15" thickBot="1" x14ac:dyDescent="0.25">
      <c r="F173" s="85">
        <f>SUM(F167:F172)</f>
        <v>40</v>
      </c>
      <c r="G173" s="254">
        <f>I173-F173</f>
        <v>0</v>
      </c>
      <c r="H173" s="254"/>
      <c r="I173" s="85">
        <f>SUM(I167:I172)</f>
        <v>40</v>
      </c>
      <c r="K173" s="18">
        <v>9</v>
      </c>
      <c r="L173" s="19" t="s">
        <v>311</v>
      </c>
      <c r="M173" s="231"/>
      <c r="N173" s="232" t="s">
        <v>14</v>
      </c>
      <c r="S173" s="59"/>
    </row>
    <row r="174" spans="2:285" x14ac:dyDescent="0.2">
      <c r="K174" s="18">
        <v>10</v>
      </c>
      <c r="L174" s="19" t="s">
        <v>312</v>
      </c>
      <c r="M174" s="231"/>
      <c r="N174" s="232" t="s">
        <v>14</v>
      </c>
      <c r="S174" s="59"/>
    </row>
    <row r="175" spans="2:285" x14ac:dyDescent="0.2">
      <c r="K175" s="18">
        <v>11</v>
      </c>
      <c r="L175" s="19" t="s">
        <v>317</v>
      </c>
      <c r="M175" s="248">
        <v>2</v>
      </c>
      <c r="N175" s="249" t="s">
        <v>14</v>
      </c>
      <c r="S175" s="59"/>
    </row>
    <row r="176" spans="2:285" ht="15" x14ac:dyDescent="0.2">
      <c r="K176" s="38">
        <v>12</v>
      </c>
      <c r="L176" s="39" t="s">
        <v>313</v>
      </c>
      <c r="M176" s="265">
        <v>2</v>
      </c>
      <c r="N176" s="266" t="s">
        <v>14</v>
      </c>
      <c r="S176" s="59"/>
    </row>
    <row r="177" spans="11:19" ht="15" x14ac:dyDescent="0.2">
      <c r="K177" s="38">
        <v>13</v>
      </c>
      <c r="L177" s="39" t="s">
        <v>314</v>
      </c>
      <c r="M177" s="267"/>
      <c r="N177" s="268" t="s">
        <v>14</v>
      </c>
      <c r="S177" s="59"/>
    </row>
    <row r="178" spans="11:19" x14ac:dyDescent="0.2">
      <c r="K178" s="18">
        <v>14</v>
      </c>
      <c r="L178" s="19" t="s">
        <v>308</v>
      </c>
      <c r="M178" s="20"/>
      <c r="N178" s="24">
        <v>38</v>
      </c>
      <c r="S178" s="59"/>
    </row>
    <row r="179" spans="11:19" x14ac:dyDescent="0.2">
      <c r="K179" s="18">
        <v>15</v>
      </c>
      <c r="L179" s="19" t="s">
        <v>310</v>
      </c>
      <c r="M179" s="231"/>
      <c r="N179" s="232" t="s">
        <v>14</v>
      </c>
      <c r="S179" s="59"/>
    </row>
    <row r="180" spans="11:19" x14ac:dyDescent="0.2">
      <c r="K180" s="18">
        <v>16</v>
      </c>
      <c r="L180" s="19" t="s">
        <v>311</v>
      </c>
      <c r="M180" s="231"/>
      <c r="N180" s="232" t="s">
        <v>14</v>
      </c>
      <c r="S180" s="59"/>
    </row>
    <row r="181" spans="11:19" x14ac:dyDescent="0.2">
      <c r="K181" s="18">
        <v>17</v>
      </c>
      <c r="L181" s="19" t="s">
        <v>312</v>
      </c>
      <c r="M181" s="231"/>
      <c r="N181" s="232" t="s">
        <v>14</v>
      </c>
      <c r="S181" s="59"/>
    </row>
    <row r="182" spans="11:19" x14ac:dyDescent="0.2">
      <c r="K182" s="18">
        <v>18</v>
      </c>
      <c r="L182" s="19" t="s">
        <v>317</v>
      </c>
      <c r="M182" s="248">
        <v>2</v>
      </c>
      <c r="N182" s="249" t="s">
        <v>14</v>
      </c>
      <c r="S182" s="59"/>
    </row>
    <row r="183" spans="11:19" ht="15" x14ac:dyDescent="0.2">
      <c r="K183" s="38">
        <v>19</v>
      </c>
      <c r="L183" s="39" t="s">
        <v>313</v>
      </c>
      <c r="M183" s="265">
        <v>2</v>
      </c>
      <c r="N183" s="266" t="s">
        <v>14</v>
      </c>
      <c r="S183" s="59"/>
    </row>
    <row r="184" spans="11:19" ht="15" x14ac:dyDescent="0.2">
      <c r="K184" s="38">
        <v>20</v>
      </c>
      <c r="L184" s="39" t="s">
        <v>314</v>
      </c>
      <c r="M184" s="267"/>
      <c r="N184" s="268" t="s">
        <v>14</v>
      </c>
      <c r="S184" s="59"/>
    </row>
    <row r="185" spans="11:19" x14ac:dyDescent="0.2">
      <c r="K185" s="18">
        <v>21</v>
      </c>
      <c r="L185" s="19" t="s">
        <v>308</v>
      </c>
      <c r="M185" s="20"/>
      <c r="N185" s="24">
        <v>39</v>
      </c>
      <c r="S185" s="59"/>
    </row>
    <row r="186" spans="11:19" x14ac:dyDescent="0.2">
      <c r="K186" s="18">
        <v>22</v>
      </c>
      <c r="L186" s="19" t="s">
        <v>310</v>
      </c>
      <c r="M186" s="231"/>
      <c r="N186" s="232" t="s">
        <v>14</v>
      </c>
      <c r="S186" s="59"/>
    </row>
    <row r="187" spans="11:19" x14ac:dyDescent="0.2">
      <c r="K187" s="18">
        <v>23</v>
      </c>
      <c r="L187" s="19" t="s">
        <v>311</v>
      </c>
      <c r="M187" s="231"/>
      <c r="N187" s="232" t="s">
        <v>14</v>
      </c>
      <c r="S187" s="59"/>
    </row>
    <row r="188" spans="11:19" x14ac:dyDescent="0.2">
      <c r="K188" s="18">
        <v>24</v>
      </c>
      <c r="L188" s="19" t="s">
        <v>312</v>
      </c>
      <c r="M188" s="231"/>
      <c r="N188" s="232" t="s">
        <v>14</v>
      </c>
      <c r="S188" s="59"/>
    </row>
    <row r="189" spans="11:19" x14ac:dyDescent="0.2">
      <c r="K189" s="18">
        <v>25</v>
      </c>
      <c r="L189" s="19" t="s">
        <v>317</v>
      </c>
      <c r="M189" s="231"/>
      <c r="N189" s="232" t="s">
        <v>14</v>
      </c>
      <c r="S189" s="59"/>
    </row>
    <row r="190" spans="11:19" ht="15" x14ac:dyDescent="0.2">
      <c r="K190" s="38">
        <v>26</v>
      </c>
      <c r="L190" s="39" t="s">
        <v>313</v>
      </c>
      <c r="M190" s="267"/>
      <c r="N190" s="268" t="s">
        <v>14</v>
      </c>
      <c r="S190" s="59"/>
    </row>
    <row r="191" spans="11:19" ht="15" x14ac:dyDescent="0.2">
      <c r="K191" s="38">
        <v>27</v>
      </c>
      <c r="L191" s="39" t="s">
        <v>314</v>
      </c>
      <c r="M191" s="267"/>
      <c r="N191" s="268" t="s">
        <v>14</v>
      </c>
      <c r="S191" s="59"/>
    </row>
    <row r="192" spans="11:19" x14ac:dyDescent="0.2">
      <c r="K192" s="18">
        <v>28</v>
      </c>
      <c r="L192" s="19" t="s">
        <v>308</v>
      </c>
      <c r="M192" s="20"/>
      <c r="N192" s="24">
        <v>40</v>
      </c>
      <c r="S192" s="59"/>
    </row>
    <row r="193" spans="2:285" x14ac:dyDescent="0.2">
      <c r="K193" s="18">
        <v>29</v>
      </c>
      <c r="L193" s="19" t="s">
        <v>310</v>
      </c>
      <c r="M193" s="231"/>
      <c r="N193" s="232" t="s">
        <v>14</v>
      </c>
      <c r="S193" s="59"/>
    </row>
    <row r="194" spans="2:285" x14ac:dyDescent="0.2">
      <c r="K194" s="18">
        <v>30</v>
      </c>
      <c r="L194" s="19" t="s">
        <v>311</v>
      </c>
      <c r="M194" s="231"/>
      <c r="N194" s="232" t="s">
        <v>14</v>
      </c>
      <c r="S194" s="59"/>
    </row>
    <row r="195" spans="2:285" x14ac:dyDescent="0.2">
      <c r="K195" s="53"/>
      <c r="L195" s="54"/>
      <c r="M195" s="240"/>
      <c r="N195" s="241"/>
      <c r="S195" s="59"/>
    </row>
    <row r="196" spans="2:285" x14ac:dyDescent="0.2">
      <c r="S196" s="59"/>
    </row>
    <row r="197" spans="2:285" x14ac:dyDescent="0.2">
      <c r="S197" s="59"/>
    </row>
    <row r="198" spans="2:285" x14ac:dyDescent="0.2">
      <c r="S198" s="59"/>
    </row>
    <row r="199" spans="2:285" s="92" customFormat="1" x14ac:dyDescent="0.2">
      <c r="S199" s="21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row>
    <row r="200" spans="2:285" ht="18" x14ac:dyDescent="0.25">
      <c r="B200" s="300" t="s">
        <v>426</v>
      </c>
      <c r="C200" s="300"/>
      <c r="D200" s="300"/>
      <c r="E200" s="300"/>
      <c r="F200" s="300"/>
      <c r="G200" s="300"/>
      <c r="H200" s="300"/>
      <c r="I200" s="300"/>
      <c r="K200" s="235" t="s">
        <v>306</v>
      </c>
      <c r="L200" s="235"/>
      <c r="M200" s="235"/>
      <c r="N200" s="235"/>
      <c r="O200" s="321" t="s">
        <v>13</v>
      </c>
      <c r="P200" s="321"/>
      <c r="Q200" s="321"/>
      <c r="R200" s="321"/>
      <c r="S200" s="59"/>
    </row>
    <row r="201" spans="2:285" ht="15.75" thickBot="1" x14ac:dyDescent="0.25">
      <c r="K201" s="18">
        <v>1</v>
      </c>
      <c r="L201" s="19" t="s">
        <v>312</v>
      </c>
      <c r="M201" s="231"/>
      <c r="N201" s="232" t="s">
        <v>14</v>
      </c>
      <c r="O201" s="27">
        <v>1</v>
      </c>
      <c r="P201" s="28" t="s">
        <v>314</v>
      </c>
      <c r="Q201" s="317" t="s">
        <v>15</v>
      </c>
      <c r="R201" s="318" t="s">
        <v>14</v>
      </c>
      <c r="S201" s="59"/>
    </row>
    <row r="202" spans="2:285" ht="15" thickBot="1" x14ac:dyDescent="0.25">
      <c r="F202" s="83" t="s">
        <v>431</v>
      </c>
      <c r="G202" s="329" t="s">
        <v>430</v>
      </c>
      <c r="H202" s="333"/>
      <c r="I202" s="65" t="s">
        <v>432</v>
      </c>
      <c r="K202" s="18">
        <v>2</v>
      </c>
      <c r="L202" s="19" t="s">
        <v>317</v>
      </c>
      <c r="M202" s="248">
        <v>1</v>
      </c>
      <c r="N202" s="249" t="s">
        <v>14</v>
      </c>
      <c r="O202" s="18">
        <v>2</v>
      </c>
      <c r="P202" s="19" t="s">
        <v>308</v>
      </c>
      <c r="Q202" s="20"/>
      <c r="R202" s="24">
        <v>45</v>
      </c>
      <c r="S202" s="59"/>
    </row>
    <row r="203" spans="2:285" ht="15.75" thickBot="1" x14ac:dyDescent="0.25">
      <c r="B203" s="68">
        <v>1</v>
      </c>
      <c r="C203" s="252" t="str">
        <f>'Detailübersicht MC'!D67</f>
        <v>Arbeitsplatzgestaltung</v>
      </c>
      <c r="D203" s="252"/>
      <c r="E203" s="252"/>
      <c r="F203" s="84">
        <f>'Detailübersicht MC'!G67</f>
        <v>3</v>
      </c>
      <c r="G203" s="91" t="s">
        <v>521</v>
      </c>
      <c r="H203" s="64" t="s">
        <v>17</v>
      </c>
      <c r="I203" s="80">
        <v>4</v>
      </c>
      <c r="K203" s="29">
        <v>3</v>
      </c>
      <c r="L203" s="30" t="s">
        <v>313</v>
      </c>
      <c r="M203" s="319">
        <v>2</v>
      </c>
      <c r="N203" s="320"/>
      <c r="O203" s="18">
        <v>3</v>
      </c>
      <c r="P203" s="19" t="s">
        <v>310</v>
      </c>
      <c r="Q203" s="231"/>
      <c r="R203" s="232" t="s">
        <v>14</v>
      </c>
      <c r="S203" s="59"/>
    </row>
    <row r="204" spans="2:285" ht="15" x14ac:dyDescent="0.2">
      <c r="B204" s="224">
        <v>2</v>
      </c>
      <c r="C204" s="244" t="str">
        <f>'Detailübersicht MC'!D68</f>
        <v>Werkzeuge und Maschinen</v>
      </c>
      <c r="D204" s="244"/>
      <c r="E204" s="244"/>
      <c r="F204" s="229">
        <f>'Detailübersicht MC'!G68</f>
        <v>16</v>
      </c>
      <c r="G204" s="88" t="s">
        <v>520</v>
      </c>
      <c r="H204" s="62" t="s">
        <v>21</v>
      </c>
      <c r="I204" s="79">
        <v>10</v>
      </c>
      <c r="K204" s="29">
        <v>4</v>
      </c>
      <c r="L204" s="30" t="s">
        <v>314</v>
      </c>
      <c r="M204" s="233"/>
      <c r="N204" s="234" t="s">
        <v>14</v>
      </c>
      <c r="O204" s="18">
        <v>4</v>
      </c>
      <c r="P204" s="19" t="s">
        <v>311</v>
      </c>
      <c r="Q204" s="231"/>
      <c r="R204" s="232" t="s">
        <v>14</v>
      </c>
      <c r="S204" s="59"/>
    </row>
    <row r="205" spans="2:285" x14ac:dyDescent="0.2">
      <c r="B205" s="243"/>
      <c r="C205" s="245"/>
      <c r="D205" s="245"/>
      <c r="E205" s="245"/>
      <c r="F205" s="242"/>
      <c r="G205" s="89" t="s">
        <v>482</v>
      </c>
      <c r="H205" s="59" t="s">
        <v>17</v>
      </c>
      <c r="I205" s="82">
        <v>4</v>
      </c>
      <c r="K205" s="18">
        <v>5</v>
      </c>
      <c r="L205" s="19" t="s">
        <v>308</v>
      </c>
      <c r="M205" s="20"/>
      <c r="N205" s="24">
        <v>41</v>
      </c>
      <c r="O205" s="18">
        <v>5</v>
      </c>
      <c r="P205" s="19" t="s">
        <v>312</v>
      </c>
      <c r="Q205" s="231"/>
      <c r="R205" s="232" t="s">
        <v>14</v>
      </c>
      <c r="S205" s="59"/>
    </row>
    <row r="206" spans="2:285" ht="15" thickBot="1" x14ac:dyDescent="0.25">
      <c r="B206" s="225"/>
      <c r="C206" s="253"/>
      <c r="D206" s="253"/>
      <c r="E206" s="253"/>
      <c r="F206" s="230"/>
      <c r="G206" s="90" t="s">
        <v>483</v>
      </c>
      <c r="H206" s="58" t="s">
        <v>35</v>
      </c>
      <c r="I206" s="81">
        <v>2</v>
      </c>
      <c r="K206" s="18">
        <v>6</v>
      </c>
      <c r="L206" s="19" t="s">
        <v>310</v>
      </c>
      <c r="M206" s="231"/>
      <c r="N206" s="232" t="s">
        <v>14</v>
      </c>
      <c r="O206" s="18">
        <v>6</v>
      </c>
      <c r="P206" s="19" t="s">
        <v>317</v>
      </c>
      <c r="Q206" s="248">
        <v>9</v>
      </c>
      <c r="R206" s="249" t="s">
        <v>14</v>
      </c>
      <c r="S206" s="59"/>
    </row>
    <row r="207" spans="2:285" ht="15.75" thickBot="1" x14ac:dyDescent="0.25">
      <c r="B207" s="68">
        <v>3</v>
      </c>
      <c r="C207" s="252" t="str">
        <f>'Detailübersicht MC'!D69</f>
        <v>Vermessung und Anreißen</v>
      </c>
      <c r="D207" s="252"/>
      <c r="E207" s="252"/>
      <c r="F207" s="84">
        <f>'Detailübersicht MC'!G69</f>
        <v>6</v>
      </c>
      <c r="G207" s="91" t="s">
        <v>483</v>
      </c>
      <c r="H207" s="64" t="s">
        <v>36</v>
      </c>
      <c r="I207" s="80">
        <v>6</v>
      </c>
      <c r="K207" s="18">
        <v>7</v>
      </c>
      <c r="L207" s="19" t="s">
        <v>311</v>
      </c>
      <c r="M207" s="231"/>
      <c r="N207" s="232" t="s">
        <v>14</v>
      </c>
      <c r="O207" s="27">
        <v>7</v>
      </c>
      <c r="P207" s="28" t="s">
        <v>313</v>
      </c>
      <c r="Q207" s="315" t="s">
        <v>63</v>
      </c>
      <c r="R207" s="316" t="s">
        <v>14</v>
      </c>
      <c r="S207" s="59"/>
    </row>
    <row r="208" spans="2:285" ht="15" x14ac:dyDescent="0.2">
      <c r="B208" s="224">
        <v>4</v>
      </c>
      <c r="C208" s="244" t="str">
        <f>'Detailübersicht MC'!D70</f>
        <v>Konstruktion und Zusammenbau – Wände</v>
      </c>
      <c r="D208" s="244"/>
      <c r="E208" s="244"/>
      <c r="F208" s="229">
        <f>'Detailübersicht MC'!G70</f>
        <v>10</v>
      </c>
      <c r="G208" s="87" t="s">
        <v>484</v>
      </c>
      <c r="H208" s="61" t="s">
        <v>58</v>
      </c>
      <c r="I208" s="83">
        <v>5</v>
      </c>
      <c r="K208" s="18">
        <v>8</v>
      </c>
      <c r="L208" s="19" t="s">
        <v>312</v>
      </c>
      <c r="M208" s="231"/>
      <c r="N208" s="232" t="s">
        <v>14</v>
      </c>
      <c r="O208" s="27">
        <v>8</v>
      </c>
      <c r="P208" s="28" t="s">
        <v>314</v>
      </c>
      <c r="Q208" s="317"/>
      <c r="R208" s="318" t="s">
        <v>14</v>
      </c>
      <c r="S208" s="59"/>
    </row>
    <row r="209" spans="2:19" ht="15" thickBot="1" x14ac:dyDescent="0.25">
      <c r="B209" s="243"/>
      <c r="C209" s="245"/>
      <c r="D209" s="245"/>
      <c r="E209" s="245"/>
      <c r="F209" s="242"/>
      <c r="G209" s="2" t="s">
        <v>485</v>
      </c>
      <c r="H209" t="s">
        <v>59</v>
      </c>
      <c r="I209" s="86">
        <v>5</v>
      </c>
      <c r="K209" s="18">
        <v>9</v>
      </c>
      <c r="L209" s="19" t="s">
        <v>317</v>
      </c>
      <c r="M209" s="248">
        <v>2</v>
      </c>
      <c r="N209" s="249" t="s">
        <v>14</v>
      </c>
      <c r="O209" s="18">
        <v>9</v>
      </c>
      <c r="P209" s="19" t="s">
        <v>308</v>
      </c>
      <c r="Q209" s="20"/>
      <c r="R209" s="24">
        <v>46</v>
      </c>
      <c r="S209" s="59"/>
    </row>
    <row r="210" spans="2:19" ht="15" x14ac:dyDescent="0.2">
      <c r="B210" s="224">
        <v>5</v>
      </c>
      <c r="C210" s="244" t="str">
        <f>'Detailübersicht MC'!D71</f>
        <v>Konstruktion und Zusammenbau – Decken</v>
      </c>
      <c r="D210" s="244"/>
      <c r="E210" s="244"/>
      <c r="F210" s="229">
        <f>'Detailübersicht MC'!G71</f>
        <v>10</v>
      </c>
      <c r="G210" s="87" t="s">
        <v>485</v>
      </c>
      <c r="H210" s="61" t="s">
        <v>60</v>
      </c>
      <c r="I210" s="83">
        <v>5</v>
      </c>
      <c r="K210" s="29">
        <v>10</v>
      </c>
      <c r="L210" s="30" t="s">
        <v>313</v>
      </c>
      <c r="M210" s="319" t="s">
        <v>22</v>
      </c>
      <c r="N210" s="320" t="s">
        <v>14</v>
      </c>
      <c r="O210" s="18">
        <v>10</v>
      </c>
      <c r="P210" s="19" t="s">
        <v>310</v>
      </c>
      <c r="Q210" s="231"/>
      <c r="R210" s="232" t="s">
        <v>14</v>
      </c>
      <c r="S210" s="59"/>
    </row>
    <row r="211" spans="2:19" ht="15.75" thickBot="1" x14ac:dyDescent="0.25">
      <c r="B211" s="243"/>
      <c r="C211" s="245"/>
      <c r="D211" s="245"/>
      <c r="E211" s="245"/>
      <c r="F211" s="242"/>
      <c r="G211" s="2" t="s">
        <v>519</v>
      </c>
      <c r="H211" t="s">
        <v>58</v>
      </c>
      <c r="I211" s="86">
        <v>5</v>
      </c>
      <c r="K211" s="29">
        <v>11</v>
      </c>
      <c r="L211" s="30" t="s">
        <v>314</v>
      </c>
      <c r="M211" s="233"/>
      <c r="N211" s="234" t="s">
        <v>14</v>
      </c>
      <c r="O211" s="18">
        <v>11</v>
      </c>
      <c r="P211" s="19" t="s">
        <v>311</v>
      </c>
      <c r="Q211" s="231"/>
      <c r="R211" s="232" t="s">
        <v>14</v>
      </c>
      <c r="S211" s="59"/>
    </row>
    <row r="212" spans="2:19" ht="15" thickBot="1" x14ac:dyDescent="0.25">
      <c r="B212" s="68">
        <v>6</v>
      </c>
      <c r="C212" s="252" t="str">
        <f>'Detailübersicht MC'!D72</f>
        <v>Konstruktion und Zusammenbau – Dächer</v>
      </c>
      <c r="D212" s="252"/>
      <c r="E212" s="252"/>
      <c r="F212" s="84">
        <f>'Detailübersicht MC'!G72</f>
        <v>10</v>
      </c>
      <c r="G212" s="91" t="s">
        <v>486</v>
      </c>
      <c r="H212" s="64" t="s">
        <v>21</v>
      </c>
      <c r="I212" s="80">
        <v>10</v>
      </c>
      <c r="K212" s="18">
        <v>12</v>
      </c>
      <c r="L212" s="19" t="s">
        <v>308</v>
      </c>
      <c r="M212" s="20"/>
      <c r="N212" s="24">
        <v>42</v>
      </c>
      <c r="O212" s="18">
        <v>12</v>
      </c>
      <c r="P212" s="19" t="s">
        <v>312</v>
      </c>
      <c r="Q212" s="231"/>
      <c r="R212" s="232" t="s">
        <v>14</v>
      </c>
      <c r="S212" s="59"/>
    </row>
    <row r="213" spans="2:19" ht="15" thickBot="1" x14ac:dyDescent="0.25">
      <c r="B213" s="68">
        <v>7</v>
      </c>
      <c r="C213" s="252" t="str">
        <f>'Detailübersicht MC'!D73</f>
        <v>Konstruktion und Zusammenbau – Dämmung</v>
      </c>
      <c r="D213" s="252"/>
      <c r="E213" s="252"/>
      <c r="F213" s="84">
        <f>'Detailübersicht MC'!G73</f>
        <v>6</v>
      </c>
      <c r="G213" s="91" t="s">
        <v>487</v>
      </c>
      <c r="H213" s="64" t="s">
        <v>19</v>
      </c>
      <c r="I213" s="80">
        <v>6</v>
      </c>
      <c r="K213" s="18">
        <v>13</v>
      </c>
      <c r="L213" s="19" t="s">
        <v>310</v>
      </c>
      <c r="M213" s="231"/>
      <c r="N213" s="232" t="s">
        <v>14</v>
      </c>
      <c r="O213" s="18">
        <v>13</v>
      </c>
      <c r="P213" s="19" t="s">
        <v>317</v>
      </c>
      <c r="Q213" s="248" t="s">
        <v>61</v>
      </c>
      <c r="R213" s="249" t="s">
        <v>14</v>
      </c>
      <c r="S213" s="59"/>
    </row>
    <row r="214" spans="2:19" ht="15.75" thickBot="1" x14ac:dyDescent="0.25">
      <c r="B214" s="68">
        <v>8</v>
      </c>
      <c r="C214" s="252" t="str">
        <f>'Detailübersicht MC'!D74</f>
        <v>Konstruktion und Zusammenbau – Böden</v>
      </c>
      <c r="D214" s="252"/>
      <c r="E214" s="252"/>
      <c r="F214" s="84">
        <f>'Detailübersicht MC'!G74</f>
        <v>8</v>
      </c>
      <c r="G214" s="91" t="s">
        <v>518</v>
      </c>
      <c r="H214" s="64" t="s">
        <v>37</v>
      </c>
      <c r="I214" s="80">
        <v>8</v>
      </c>
      <c r="K214" s="18">
        <v>14</v>
      </c>
      <c r="L214" s="19" t="s">
        <v>311</v>
      </c>
      <c r="M214" s="231"/>
      <c r="N214" s="232" t="s">
        <v>14</v>
      </c>
      <c r="O214" s="27">
        <v>14</v>
      </c>
      <c r="P214" s="28" t="s">
        <v>313</v>
      </c>
      <c r="Q214" s="315" t="s">
        <v>62</v>
      </c>
      <c r="R214" s="316" t="s">
        <v>14</v>
      </c>
      <c r="S214" s="59"/>
    </row>
    <row r="215" spans="2:19" ht="15" x14ac:dyDescent="0.2">
      <c r="B215" s="224">
        <v>9</v>
      </c>
      <c r="C215" s="244" t="str">
        <f>'Detailübersicht MC'!D75</f>
        <v>Konstruktion und Zusammenbau – Türen und Tore</v>
      </c>
      <c r="D215" s="244"/>
      <c r="E215" s="244"/>
      <c r="F215" s="229">
        <f>'Detailübersicht MC'!G75</f>
        <v>6</v>
      </c>
      <c r="G215" s="87" t="s">
        <v>518</v>
      </c>
      <c r="H215" s="61" t="s">
        <v>65</v>
      </c>
      <c r="I215" s="83">
        <v>2</v>
      </c>
      <c r="K215" s="18">
        <v>15</v>
      </c>
      <c r="L215" s="19" t="s">
        <v>312</v>
      </c>
      <c r="M215" s="231"/>
      <c r="N215" s="232" t="s">
        <v>14</v>
      </c>
      <c r="O215" s="27">
        <v>15</v>
      </c>
      <c r="P215" s="28" t="s">
        <v>314</v>
      </c>
      <c r="Q215" s="317"/>
      <c r="R215" s="318" t="s">
        <v>14</v>
      </c>
      <c r="S215" s="59"/>
    </row>
    <row r="216" spans="2:19" ht="15" thickBot="1" x14ac:dyDescent="0.25">
      <c r="B216" s="243"/>
      <c r="C216" s="245"/>
      <c r="D216" s="245"/>
      <c r="E216" s="245"/>
      <c r="F216" s="242"/>
      <c r="G216" s="2" t="s">
        <v>373</v>
      </c>
      <c r="H216" t="s">
        <v>60</v>
      </c>
      <c r="I216" s="86">
        <v>5</v>
      </c>
      <c r="K216" s="18">
        <v>16</v>
      </c>
      <c r="L216" s="19" t="s">
        <v>317</v>
      </c>
      <c r="M216" s="248">
        <v>4</v>
      </c>
      <c r="N216" s="249" t="s">
        <v>14</v>
      </c>
      <c r="O216" s="18">
        <v>16</v>
      </c>
      <c r="P216" s="19" t="s">
        <v>308</v>
      </c>
      <c r="Q216" s="20"/>
      <c r="R216" s="24">
        <v>47</v>
      </c>
      <c r="S216" s="59"/>
    </row>
    <row r="217" spans="2:19" ht="15.75" thickBot="1" x14ac:dyDescent="0.25">
      <c r="B217" s="68">
        <v>10</v>
      </c>
      <c r="C217" s="252" t="str">
        <f>'Detailübersicht MC'!D76</f>
        <v>Konstruktion und Zusammenbau – Treppen</v>
      </c>
      <c r="D217" s="252"/>
      <c r="E217" s="252"/>
      <c r="F217" s="84">
        <f>'Detailübersicht MC'!G76</f>
        <v>6</v>
      </c>
      <c r="G217" s="91" t="s">
        <v>374</v>
      </c>
      <c r="H217" s="64" t="s">
        <v>30</v>
      </c>
      <c r="I217" s="80">
        <v>6</v>
      </c>
      <c r="K217" s="29">
        <v>17</v>
      </c>
      <c r="L217" s="30" t="s">
        <v>313</v>
      </c>
      <c r="M217" s="319" t="s">
        <v>28</v>
      </c>
      <c r="N217" s="320" t="s">
        <v>14</v>
      </c>
      <c r="O217" s="18">
        <v>17</v>
      </c>
      <c r="P217" s="19" t="s">
        <v>310</v>
      </c>
      <c r="Q217" s="231"/>
      <c r="R217" s="232" t="s">
        <v>14</v>
      </c>
      <c r="S217" s="59"/>
    </row>
    <row r="218" spans="2:19" ht="15" x14ac:dyDescent="0.2">
      <c r="B218" s="224">
        <v>11</v>
      </c>
      <c r="C218" s="244" t="str">
        <f>'Detailübersicht MC'!D77</f>
        <v>Konstruktion und Zusammenbau – Verkleidungen</v>
      </c>
      <c r="D218" s="244"/>
      <c r="E218" s="244"/>
      <c r="F218" s="229">
        <f>'Detailübersicht MC'!G77</f>
        <v>6</v>
      </c>
      <c r="G218" s="87" t="s">
        <v>374</v>
      </c>
      <c r="H218" s="61" t="s">
        <v>66</v>
      </c>
      <c r="I218" s="83">
        <v>3</v>
      </c>
      <c r="K218" s="29">
        <v>18</v>
      </c>
      <c r="L218" s="30" t="s">
        <v>314</v>
      </c>
      <c r="M218" s="233"/>
      <c r="N218" s="234" t="s">
        <v>14</v>
      </c>
      <c r="O218" s="18">
        <v>18</v>
      </c>
      <c r="P218" s="19" t="s">
        <v>311</v>
      </c>
      <c r="Q218" s="231"/>
      <c r="R218" s="232" t="s">
        <v>14</v>
      </c>
      <c r="S218" s="59"/>
    </row>
    <row r="219" spans="2:19" ht="15" thickBot="1" x14ac:dyDescent="0.25">
      <c r="B219" s="243"/>
      <c r="C219" s="245"/>
      <c r="D219" s="245"/>
      <c r="E219" s="245"/>
      <c r="F219" s="242"/>
      <c r="G219" s="2" t="s">
        <v>375</v>
      </c>
      <c r="H219" t="s">
        <v>50</v>
      </c>
      <c r="I219" s="86">
        <v>3</v>
      </c>
      <c r="K219" s="18">
        <v>19</v>
      </c>
      <c r="L219" s="19" t="s">
        <v>308</v>
      </c>
      <c r="M219" s="20"/>
      <c r="N219" s="24">
        <v>43</v>
      </c>
      <c r="O219" s="18">
        <v>19</v>
      </c>
      <c r="P219" s="19" t="s">
        <v>312</v>
      </c>
      <c r="Q219" s="231"/>
      <c r="R219" s="232" t="s">
        <v>14</v>
      </c>
      <c r="S219" s="59"/>
    </row>
    <row r="220" spans="2:19" x14ac:dyDescent="0.2">
      <c r="B220" s="224">
        <v>12</v>
      </c>
      <c r="C220" s="244" t="str">
        <f>'Detailübersicht MC'!D78</f>
        <v>Konstruktion und Zusammenbau – Brücken</v>
      </c>
      <c r="D220" s="244"/>
      <c r="E220" s="244"/>
      <c r="F220" s="229">
        <f>'Detailübersicht MC'!G78</f>
        <v>6</v>
      </c>
      <c r="G220" s="87" t="s">
        <v>375</v>
      </c>
      <c r="H220" s="61" t="s">
        <v>49</v>
      </c>
      <c r="I220" s="83">
        <v>2</v>
      </c>
      <c r="K220" s="18">
        <v>20</v>
      </c>
      <c r="L220" s="19" t="s">
        <v>310</v>
      </c>
      <c r="M220" s="231"/>
      <c r="N220" s="232" t="s">
        <v>14</v>
      </c>
      <c r="O220" s="18">
        <v>20</v>
      </c>
      <c r="P220" s="19" t="s">
        <v>317</v>
      </c>
      <c r="Q220" s="248">
        <v>14</v>
      </c>
      <c r="R220" s="249" t="s">
        <v>14</v>
      </c>
      <c r="S220" s="59"/>
    </row>
    <row r="221" spans="2:19" ht="15.75" thickBot="1" x14ac:dyDescent="0.25">
      <c r="B221" s="243"/>
      <c r="C221" s="245"/>
      <c r="D221" s="245"/>
      <c r="E221" s="245"/>
      <c r="F221" s="242"/>
      <c r="G221" s="2" t="s">
        <v>376</v>
      </c>
      <c r="H221" t="s">
        <v>20</v>
      </c>
      <c r="I221" s="86">
        <v>4</v>
      </c>
      <c r="K221" s="18">
        <v>21</v>
      </c>
      <c r="L221" s="19" t="s">
        <v>311</v>
      </c>
      <c r="M221" s="231"/>
      <c r="N221" s="232" t="s">
        <v>14</v>
      </c>
      <c r="O221" s="27">
        <v>21</v>
      </c>
      <c r="P221" s="28" t="s">
        <v>313</v>
      </c>
      <c r="Q221" s="315" t="s">
        <v>42</v>
      </c>
      <c r="R221" s="316" t="s">
        <v>14</v>
      </c>
      <c r="S221" s="59"/>
    </row>
    <row r="222" spans="2:19" ht="15.75" thickBot="1" x14ac:dyDescent="0.25">
      <c r="B222" s="68">
        <v>13</v>
      </c>
      <c r="C222" s="252" t="str">
        <f>'Detailübersicht MC'!D79</f>
        <v>Konstruktion und Zusammenbau – CNC</v>
      </c>
      <c r="D222" s="252"/>
      <c r="E222" s="252"/>
      <c r="F222" s="84">
        <f>'Detailübersicht MC'!G79</f>
        <v>6</v>
      </c>
      <c r="G222" s="91" t="s">
        <v>376</v>
      </c>
      <c r="H222" s="64" t="s">
        <v>32</v>
      </c>
      <c r="I222" s="80">
        <v>6</v>
      </c>
      <c r="K222" s="18">
        <v>22</v>
      </c>
      <c r="L222" s="19" t="s">
        <v>312</v>
      </c>
      <c r="M222" s="231"/>
      <c r="N222" s="232" t="s">
        <v>14</v>
      </c>
      <c r="O222" s="27">
        <v>22</v>
      </c>
      <c r="P222" s="28" t="s">
        <v>314</v>
      </c>
      <c r="Q222" s="317"/>
      <c r="R222" s="318" t="s">
        <v>14</v>
      </c>
      <c r="S222" s="59"/>
    </row>
    <row r="223" spans="2:19" x14ac:dyDescent="0.2">
      <c r="B223" s="224">
        <v>14</v>
      </c>
      <c r="C223" s="244" t="str">
        <f>'Detailübersicht MC'!D80</f>
        <v>Konstruktion und Zusammenbau – Verbindungsmittel</v>
      </c>
      <c r="D223" s="244"/>
      <c r="E223" s="244"/>
      <c r="F223" s="229">
        <f>'Detailübersicht MC'!G80</f>
        <v>10</v>
      </c>
      <c r="G223" s="87" t="s">
        <v>517</v>
      </c>
      <c r="H223" s="61" t="s">
        <v>17</v>
      </c>
      <c r="I223" s="83">
        <v>4</v>
      </c>
      <c r="K223" s="18">
        <v>23</v>
      </c>
      <c r="L223" s="19" t="s">
        <v>317</v>
      </c>
      <c r="M223" s="248">
        <v>5</v>
      </c>
      <c r="N223" s="249" t="s">
        <v>14</v>
      </c>
      <c r="O223" s="18">
        <v>23</v>
      </c>
      <c r="P223" s="19" t="s">
        <v>308</v>
      </c>
      <c r="Q223" s="20"/>
      <c r="R223" s="24">
        <v>48</v>
      </c>
      <c r="S223" s="59"/>
    </row>
    <row r="224" spans="2:19" ht="15.75" thickBot="1" x14ac:dyDescent="0.25">
      <c r="B224" s="243"/>
      <c r="C224" s="245"/>
      <c r="D224" s="245"/>
      <c r="E224" s="245"/>
      <c r="F224" s="242"/>
      <c r="G224" s="2" t="s">
        <v>516</v>
      </c>
      <c r="H224" t="s">
        <v>30</v>
      </c>
      <c r="I224" s="86">
        <v>6</v>
      </c>
      <c r="K224" s="29">
        <v>24</v>
      </c>
      <c r="L224" s="30" t="s">
        <v>313</v>
      </c>
      <c r="M224" s="319">
        <v>6</v>
      </c>
      <c r="N224" s="320" t="s">
        <v>14</v>
      </c>
      <c r="O224" s="18">
        <v>24</v>
      </c>
      <c r="P224" s="19" t="s">
        <v>310</v>
      </c>
      <c r="Q224" s="231"/>
      <c r="R224" s="232" t="s">
        <v>14</v>
      </c>
      <c r="S224" s="59"/>
    </row>
    <row r="225" spans="2:285" ht="15.75" thickBot="1" x14ac:dyDescent="0.25">
      <c r="B225" s="68">
        <v>15</v>
      </c>
      <c r="C225" s="252" t="str">
        <f>'Detailübersicht MC'!D81</f>
        <v>Hebevorrichtungen</v>
      </c>
      <c r="D225" s="252"/>
      <c r="E225" s="252"/>
      <c r="F225" s="84">
        <f>'Detailübersicht MC'!G81</f>
        <v>3</v>
      </c>
      <c r="G225" s="91" t="s">
        <v>516</v>
      </c>
      <c r="H225" s="64" t="s">
        <v>66</v>
      </c>
      <c r="I225" s="80">
        <v>3</v>
      </c>
      <c r="K225" s="29">
        <v>25</v>
      </c>
      <c r="L225" s="30" t="s">
        <v>314</v>
      </c>
      <c r="M225" s="233"/>
      <c r="N225" s="234"/>
      <c r="O225" s="18">
        <v>25</v>
      </c>
      <c r="P225" s="19" t="s">
        <v>311</v>
      </c>
      <c r="Q225" s="231"/>
      <c r="R225" s="232" t="s">
        <v>14</v>
      </c>
      <c r="S225" s="59"/>
    </row>
    <row r="226" spans="2:285" ht="15" x14ac:dyDescent="0.2">
      <c r="B226" s="224">
        <v>16</v>
      </c>
      <c r="C226" s="244" t="str">
        <f>'Detailübersicht MC'!D82</f>
        <v>Oberflächenbehandlung</v>
      </c>
      <c r="D226" s="244"/>
      <c r="E226" s="244"/>
      <c r="F226" s="229">
        <f>'Detailübersicht MC'!G82</f>
        <v>7</v>
      </c>
      <c r="G226" s="87" t="s">
        <v>377</v>
      </c>
      <c r="H226" s="61" t="s">
        <v>17</v>
      </c>
      <c r="I226" s="83">
        <v>4</v>
      </c>
      <c r="K226" s="29">
        <v>26</v>
      </c>
      <c r="L226" s="30" t="s">
        <v>308</v>
      </c>
      <c r="M226" s="233" t="s">
        <v>546</v>
      </c>
      <c r="N226" s="234" t="s">
        <v>14</v>
      </c>
      <c r="O226" s="18">
        <v>26</v>
      </c>
      <c r="P226" s="19" t="s">
        <v>312</v>
      </c>
      <c r="Q226" s="231"/>
      <c r="R226" s="232" t="s">
        <v>14</v>
      </c>
      <c r="S226" s="59"/>
    </row>
    <row r="227" spans="2:285" ht="15" thickBot="1" x14ac:dyDescent="0.25">
      <c r="B227" s="243"/>
      <c r="C227" s="245"/>
      <c r="D227" s="245"/>
      <c r="E227" s="245"/>
      <c r="F227" s="242"/>
      <c r="G227" s="2" t="s">
        <v>378</v>
      </c>
      <c r="H227" t="s">
        <v>40</v>
      </c>
      <c r="I227" s="86">
        <v>3</v>
      </c>
      <c r="K227" s="18">
        <v>27</v>
      </c>
      <c r="L227" s="19" t="s">
        <v>310</v>
      </c>
      <c r="M227" s="20"/>
      <c r="N227" s="24">
        <v>44</v>
      </c>
      <c r="O227" s="18">
        <v>27</v>
      </c>
      <c r="P227" s="19" t="s">
        <v>317</v>
      </c>
      <c r="Q227" s="248">
        <v>16</v>
      </c>
      <c r="R227" s="249" t="s">
        <v>14</v>
      </c>
      <c r="S227" s="59"/>
    </row>
    <row r="228" spans="2:285" ht="15.75" thickBot="1" x14ac:dyDescent="0.25">
      <c r="B228" s="68">
        <v>17</v>
      </c>
      <c r="C228" s="252" t="str">
        <f>'Detailübersicht MC'!D83</f>
        <v>Datenmanagement</v>
      </c>
      <c r="D228" s="252"/>
      <c r="E228" s="252"/>
      <c r="F228" s="84">
        <f>'Detailübersicht MC'!G83</f>
        <v>5</v>
      </c>
      <c r="G228" s="91" t="s">
        <v>378</v>
      </c>
      <c r="H228" s="64" t="s">
        <v>67</v>
      </c>
      <c r="I228" s="80">
        <v>5</v>
      </c>
      <c r="K228" s="18">
        <v>28</v>
      </c>
      <c r="L228" s="19" t="s">
        <v>311</v>
      </c>
      <c r="M228" s="231"/>
      <c r="N228" s="232" t="s">
        <v>14</v>
      </c>
      <c r="O228" s="27">
        <v>28</v>
      </c>
      <c r="P228" s="28" t="s">
        <v>313</v>
      </c>
      <c r="Q228" s="315" t="s">
        <v>64</v>
      </c>
      <c r="R228" s="316" t="s">
        <v>14</v>
      </c>
      <c r="S228" s="59"/>
    </row>
    <row r="229" spans="2:285" ht="15.75" thickBot="1" x14ac:dyDescent="0.25">
      <c r="B229" s="68">
        <v>18</v>
      </c>
      <c r="C229" s="252" t="str">
        <f>'Detailübersicht MC'!D84</f>
        <v>Wartungsarbeiten</v>
      </c>
      <c r="D229" s="252"/>
      <c r="E229" s="252"/>
      <c r="F229" s="84">
        <f>'Detailübersicht MC'!G84</f>
        <v>2</v>
      </c>
      <c r="G229" s="91" t="s">
        <v>378</v>
      </c>
      <c r="H229" s="64" t="s">
        <v>49</v>
      </c>
      <c r="I229" s="80">
        <v>2</v>
      </c>
      <c r="K229" s="18">
        <v>29</v>
      </c>
      <c r="L229" s="19" t="s">
        <v>312</v>
      </c>
      <c r="M229" s="231"/>
      <c r="N229" s="232" t="s">
        <v>14</v>
      </c>
      <c r="O229" s="27">
        <v>29</v>
      </c>
      <c r="P229" s="28" t="s">
        <v>314</v>
      </c>
      <c r="Q229" s="317"/>
      <c r="R229" s="318"/>
      <c r="S229" s="59"/>
    </row>
    <row r="230" spans="2:285" ht="15" thickBot="1" x14ac:dyDescent="0.25">
      <c r="F230" s="85">
        <f>SUM(F203:F229)</f>
        <v>126</v>
      </c>
      <c r="G230" s="254">
        <f>I230-F230</f>
        <v>2</v>
      </c>
      <c r="H230" s="254"/>
      <c r="I230" s="85">
        <f>SUM(I203:I229)</f>
        <v>128</v>
      </c>
      <c r="K230" s="18">
        <v>30</v>
      </c>
      <c r="L230" s="19" t="s">
        <v>317</v>
      </c>
      <c r="M230" s="248">
        <v>7</v>
      </c>
      <c r="N230" s="249" t="s">
        <v>14</v>
      </c>
      <c r="O230" s="18">
        <v>30</v>
      </c>
      <c r="P230" s="19" t="s">
        <v>308</v>
      </c>
      <c r="Q230" s="20"/>
      <c r="R230" s="24">
        <v>49</v>
      </c>
      <c r="S230" s="59"/>
    </row>
    <row r="231" spans="2:285" ht="15" x14ac:dyDescent="0.2">
      <c r="K231" s="29">
        <v>31</v>
      </c>
      <c r="L231" s="30" t="s">
        <v>313</v>
      </c>
      <c r="M231" s="319" t="s">
        <v>29</v>
      </c>
      <c r="N231" s="320" t="s">
        <v>14</v>
      </c>
      <c r="O231" s="53"/>
      <c r="P231" s="54"/>
      <c r="Q231" s="240"/>
      <c r="R231" s="241"/>
      <c r="S231" s="59"/>
    </row>
    <row r="232" spans="2:285" x14ac:dyDescent="0.2">
      <c r="S232" s="59"/>
    </row>
    <row r="233" spans="2:285" x14ac:dyDescent="0.2">
      <c r="S233" s="59"/>
    </row>
    <row r="234" spans="2:285" x14ac:dyDescent="0.2">
      <c r="S234" s="59"/>
    </row>
    <row r="235" spans="2:285" s="92" customFormat="1" x14ac:dyDescent="0.2">
      <c r="S235" s="219"/>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row>
    <row r="236" spans="2:285" ht="18" x14ac:dyDescent="0.25">
      <c r="B236" s="300" t="s">
        <v>427</v>
      </c>
      <c r="C236" s="300"/>
      <c r="D236" s="300"/>
      <c r="E236" s="300"/>
      <c r="F236" s="300"/>
      <c r="G236" s="300"/>
      <c r="H236" s="300"/>
      <c r="I236" s="300"/>
      <c r="K236" s="326" t="s">
        <v>307</v>
      </c>
      <c r="L236" s="326"/>
      <c r="M236" s="326"/>
      <c r="N236" s="326"/>
      <c r="O236" s="298" t="s">
        <v>300</v>
      </c>
      <c r="P236" s="298"/>
      <c r="Q236" s="298"/>
      <c r="R236" s="298"/>
      <c r="S236" s="59"/>
    </row>
    <row r="237" spans="2:285" ht="15.75" thickBot="1" x14ac:dyDescent="0.25">
      <c r="K237" s="18">
        <v>1</v>
      </c>
      <c r="L237" s="19" t="s">
        <v>310</v>
      </c>
      <c r="M237" s="231"/>
      <c r="N237" s="232" t="s">
        <v>14</v>
      </c>
      <c r="O237" s="9">
        <v>1</v>
      </c>
      <c r="P237" s="10" t="s">
        <v>317</v>
      </c>
      <c r="Q237" s="294" t="s">
        <v>536</v>
      </c>
      <c r="R237" s="295" t="s">
        <v>14</v>
      </c>
      <c r="S237" s="59"/>
    </row>
    <row r="238" spans="2:285" ht="15.75" thickBot="1" x14ac:dyDescent="0.25">
      <c r="F238" s="83" t="s">
        <v>431</v>
      </c>
      <c r="G238" s="333" t="s">
        <v>430</v>
      </c>
      <c r="H238" s="333"/>
      <c r="I238" s="65" t="s">
        <v>432</v>
      </c>
      <c r="K238" s="18">
        <v>2</v>
      </c>
      <c r="L238" s="19" t="s">
        <v>311</v>
      </c>
      <c r="M238" s="231"/>
      <c r="N238" s="232" t="s">
        <v>14</v>
      </c>
      <c r="O238" s="9">
        <v>2</v>
      </c>
      <c r="P238" s="10" t="s">
        <v>313</v>
      </c>
      <c r="Q238" s="301" t="s">
        <v>27</v>
      </c>
      <c r="R238" s="302" t="s">
        <v>14</v>
      </c>
      <c r="S238" s="59"/>
    </row>
    <row r="239" spans="2:285" ht="15" x14ac:dyDescent="0.2">
      <c r="B239" s="224">
        <v>1</v>
      </c>
      <c r="C239" s="244" t="str">
        <f>'Detailübersicht MC'!D87</f>
        <v>Materialbedarf</v>
      </c>
      <c r="D239" s="244"/>
      <c r="E239" s="244"/>
      <c r="F239" s="229">
        <f>'Detailübersicht MC'!G87</f>
        <v>10</v>
      </c>
      <c r="G239" s="87" t="s">
        <v>490</v>
      </c>
      <c r="H239" s="61" t="s">
        <v>60</v>
      </c>
      <c r="I239" s="83">
        <v>5</v>
      </c>
      <c r="K239" s="18">
        <v>3</v>
      </c>
      <c r="L239" s="19" t="s">
        <v>312</v>
      </c>
      <c r="M239" s="231"/>
      <c r="N239" s="232" t="s">
        <v>14</v>
      </c>
      <c r="O239" s="9">
        <v>3</v>
      </c>
      <c r="P239" s="10" t="s">
        <v>314</v>
      </c>
      <c r="Q239" s="294"/>
      <c r="R239" s="295" t="s">
        <v>14</v>
      </c>
      <c r="S239" s="59"/>
    </row>
    <row r="240" spans="2:285" ht="15" thickBot="1" x14ac:dyDescent="0.25">
      <c r="B240" s="243"/>
      <c r="C240" s="245"/>
      <c r="D240" s="245"/>
      <c r="E240" s="245"/>
      <c r="F240" s="242"/>
      <c r="G240" s="2" t="s">
        <v>491</v>
      </c>
      <c r="H240" t="s">
        <v>59</v>
      </c>
      <c r="I240" s="86">
        <v>5</v>
      </c>
      <c r="K240" s="18">
        <v>4</v>
      </c>
      <c r="L240" s="19" t="s">
        <v>317</v>
      </c>
      <c r="M240" s="248" t="s">
        <v>23</v>
      </c>
      <c r="N240" s="249" t="s">
        <v>14</v>
      </c>
      <c r="O240" s="18">
        <v>4</v>
      </c>
      <c r="P240" s="19" t="s">
        <v>308</v>
      </c>
      <c r="Q240" s="20"/>
      <c r="R240" s="24">
        <v>1</v>
      </c>
      <c r="S240" s="59"/>
    </row>
    <row r="241" spans="2:19" ht="15" x14ac:dyDescent="0.2">
      <c r="B241" s="224">
        <v>2</v>
      </c>
      <c r="C241" s="244" t="str">
        <f>'Detailübersicht MC'!D88</f>
        <v>Mathematik und Geometrie für die Holzverarbeitung</v>
      </c>
      <c r="D241" s="244"/>
      <c r="E241" s="244"/>
      <c r="F241" s="229">
        <f>'Detailübersicht MC'!G88</f>
        <v>25</v>
      </c>
      <c r="G241" s="87" t="s">
        <v>490</v>
      </c>
      <c r="H241" s="61" t="s">
        <v>73</v>
      </c>
      <c r="I241" s="83">
        <v>2</v>
      </c>
      <c r="K241" s="40">
        <v>5</v>
      </c>
      <c r="L241" s="41" t="s">
        <v>313</v>
      </c>
      <c r="M241" s="322" t="s">
        <v>23</v>
      </c>
      <c r="N241" s="323" t="s">
        <v>14</v>
      </c>
      <c r="O241" s="18">
        <v>5</v>
      </c>
      <c r="P241" s="19" t="s">
        <v>310</v>
      </c>
      <c r="Q241" s="231"/>
      <c r="R241" s="232" t="s">
        <v>14</v>
      </c>
      <c r="S241" s="59"/>
    </row>
    <row r="242" spans="2:19" ht="15" x14ac:dyDescent="0.2">
      <c r="B242" s="243"/>
      <c r="C242" s="245"/>
      <c r="D242" s="245"/>
      <c r="E242" s="245"/>
      <c r="F242" s="242"/>
      <c r="G242" s="2" t="s">
        <v>491</v>
      </c>
      <c r="H242" t="s">
        <v>60</v>
      </c>
      <c r="I242" s="86">
        <v>5</v>
      </c>
      <c r="K242" s="40">
        <v>6</v>
      </c>
      <c r="L242" s="41" t="s">
        <v>314</v>
      </c>
      <c r="M242" s="324"/>
      <c r="N242" s="325" t="s">
        <v>14</v>
      </c>
      <c r="O242" s="9">
        <v>6</v>
      </c>
      <c r="P242" s="10" t="s">
        <v>311</v>
      </c>
      <c r="Q242" s="294" t="s">
        <v>550</v>
      </c>
      <c r="R242" s="295"/>
      <c r="S242" s="59"/>
    </row>
    <row r="243" spans="2:19" x14ac:dyDescent="0.2">
      <c r="B243" s="243"/>
      <c r="C243" s="245"/>
      <c r="D243" s="245"/>
      <c r="E243" s="245"/>
      <c r="F243" s="242"/>
      <c r="G243" s="2" t="s">
        <v>492</v>
      </c>
      <c r="H243" t="s">
        <v>56</v>
      </c>
      <c r="I243" s="86">
        <v>4</v>
      </c>
      <c r="K243" s="18">
        <v>7</v>
      </c>
      <c r="L243" s="19" t="s">
        <v>308</v>
      </c>
      <c r="M243" s="20"/>
      <c r="N243" s="24">
        <v>50</v>
      </c>
      <c r="O243" s="18">
        <v>7</v>
      </c>
      <c r="P243" s="19" t="s">
        <v>312</v>
      </c>
      <c r="Q243" s="231"/>
      <c r="R243" s="232" t="s">
        <v>14</v>
      </c>
      <c r="S243" s="59"/>
    </row>
    <row r="244" spans="2:19" ht="15" x14ac:dyDescent="0.2">
      <c r="B244" s="243"/>
      <c r="C244" s="245"/>
      <c r="D244" s="245"/>
      <c r="E244" s="245"/>
      <c r="F244" s="242"/>
      <c r="G244" s="2" t="s">
        <v>493</v>
      </c>
      <c r="H244" t="s">
        <v>59</v>
      </c>
      <c r="I244" s="86">
        <v>5</v>
      </c>
      <c r="K244" s="40">
        <v>8</v>
      </c>
      <c r="L244" s="41" t="s">
        <v>310</v>
      </c>
      <c r="M244" s="324" t="s">
        <v>547</v>
      </c>
      <c r="N244" s="325" t="s">
        <v>14</v>
      </c>
      <c r="O244" s="18">
        <v>8</v>
      </c>
      <c r="P244" s="19" t="s">
        <v>317</v>
      </c>
      <c r="Q244" s="248" t="s">
        <v>27</v>
      </c>
      <c r="R244" s="249" t="s">
        <v>14</v>
      </c>
      <c r="S244" s="59"/>
    </row>
    <row r="245" spans="2:19" ht="15" x14ac:dyDescent="0.2">
      <c r="B245" s="243"/>
      <c r="C245" s="245"/>
      <c r="D245" s="245"/>
      <c r="E245" s="245"/>
      <c r="F245" s="242"/>
      <c r="G245" s="2" t="s">
        <v>494</v>
      </c>
      <c r="H245" t="s">
        <v>60</v>
      </c>
      <c r="I245" s="86">
        <v>5</v>
      </c>
      <c r="K245" s="18">
        <v>9</v>
      </c>
      <c r="L245" s="19" t="s">
        <v>311</v>
      </c>
      <c r="M245" s="231"/>
      <c r="N245" s="232" t="s">
        <v>14</v>
      </c>
      <c r="O245" s="9">
        <v>9</v>
      </c>
      <c r="P245" s="10" t="s">
        <v>313</v>
      </c>
      <c r="Q245" s="301" t="s">
        <v>27</v>
      </c>
      <c r="R245" s="302" t="s">
        <v>14</v>
      </c>
      <c r="S245" s="59"/>
    </row>
    <row r="246" spans="2:19" ht="15.75" thickBot="1" x14ac:dyDescent="0.25">
      <c r="B246" s="243"/>
      <c r="C246" s="245"/>
      <c r="D246" s="245"/>
      <c r="E246" s="245"/>
      <c r="F246" s="242"/>
      <c r="G246" s="2" t="s">
        <v>495</v>
      </c>
      <c r="H246" t="s">
        <v>59</v>
      </c>
      <c r="I246" s="86">
        <v>5</v>
      </c>
      <c r="K246" s="18">
        <v>10</v>
      </c>
      <c r="L246" s="19" t="s">
        <v>312</v>
      </c>
      <c r="M246" s="231"/>
      <c r="N246" s="232" t="s">
        <v>14</v>
      </c>
      <c r="O246" s="9">
        <v>10</v>
      </c>
      <c r="P246" s="10" t="s">
        <v>314</v>
      </c>
      <c r="Q246" s="294"/>
      <c r="R246" s="295" t="s">
        <v>14</v>
      </c>
      <c r="S246" s="59"/>
    </row>
    <row r="247" spans="2:19" x14ac:dyDescent="0.2">
      <c r="B247" s="224">
        <v>3</v>
      </c>
      <c r="C247" s="244" t="str">
        <f>'Detailübersicht MC'!D89</f>
        <v>Statik</v>
      </c>
      <c r="D247" s="244"/>
      <c r="E247" s="244"/>
      <c r="F247" s="229">
        <f>'Detailübersicht MC'!G89</f>
        <v>30</v>
      </c>
      <c r="G247" s="87" t="s">
        <v>492</v>
      </c>
      <c r="H247" s="61" t="s">
        <v>74</v>
      </c>
      <c r="I247" s="83">
        <v>3</v>
      </c>
      <c r="K247" s="18">
        <v>11</v>
      </c>
      <c r="L247" s="19" t="s">
        <v>317</v>
      </c>
      <c r="M247" s="248" t="s">
        <v>22</v>
      </c>
      <c r="N247" s="249" t="s">
        <v>14</v>
      </c>
      <c r="O247" s="18">
        <v>11</v>
      </c>
      <c r="P247" s="19" t="s">
        <v>308</v>
      </c>
      <c r="Q247" s="20"/>
      <c r="R247" s="24">
        <v>2</v>
      </c>
      <c r="S247" s="59"/>
    </row>
    <row r="248" spans="2:19" ht="15" x14ac:dyDescent="0.2">
      <c r="B248" s="243"/>
      <c r="C248" s="245"/>
      <c r="D248" s="245"/>
      <c r="E248" s="245"/>
      <c r="F248" s="242"/>
      <c r="G248" s="2" t="s">
        <v>493</v>
      </c>
      <c r="H248" t="s">
        <v>60</v>
      </c>
      <c r="I248" s="86">
        <v>5</v>
      </c>
      <c r="K248" s="40">
        <v>12</v>
      </c>
      <c r="L248" s="41" t="s">
        <v>313</v>
      </c>
      <c r="M248" s="322" t="s">
        <v>22</v>
      </c>
      <c r="N248" s="323" t="s">
        <v>14</v>
      </c>
      <c r="O248" s="18">
        <v>12</v>
      </c>
      <c r="P248" s="19" t="s">
        <v>310</v>
      </c>
      <c r="Q248" s="231"/>
      <c r="R248" s="232" t="s">
        <v>14</v>
      </c>
      <c r="S248" s="59"/>
    </row>
    <row r="249" spans="2:19" ht="15" x14ac:dyDescent="0.2">
      <c r="B249" s="243"/>
      <c r="C249" s="245"/>
      <c r="D249" s="245"/>
      <c r="E249" s="245"/>
      <c r="F249" s="242"/>
      <c r="G249" s="2" t="s">
        <v>494</v>
      </c>
      <c r="H249" t="s">
        <v>73</v>
      </c>
      <c r="I249" s="86">
        <v>2</v>
      </c>
      <c r="K249" s="40">
        <v>13</v>
      </c>
      <c r="L249" s="41" t="s">
        <v>314</v>
      </c>
      <c r="M249" s="324"/>
      <c r="N249" s="325" t="s">
        <v>14</v>
      </c>
      <c r="O249" s="18">
        <v>13</v>
      </c>
      <c r="P249" s="19" t="s">
        <v>311</v>
      </c>
      <c r="Q249" s="231"/>
      <c r="R249" s="232" t="s">
        <v>14</v>
      </c>
      <c r="S249" s="59"/>
    </row>
    <row r="250" spans="2:19" x14ac:dyDescent="0.2">
      <c r="B250" s="243"/>
      <c r="C250" s="245"/>
      <c r="D250" s="245"/>
      <c r="E250" s="245"/>
      <c r="F250" s="242"/>
      <c r="G250" s="2" t="s">
        <v>495</v>
      </c>
      <c r="H250" t="s">
        <v>60</v>
      </c>
      <c r="I250" s="86">
        <v>5</v>
      </c>
      <c r="K250" s="18">
        <v>14</v>
      </c>
      <c r="L250" s="19" t="s">
        <v>308</v>
      </c>
      <c r="M250" s="20"/>
      <c r="N250" s="24">
        <v>51</v>
      </c>
      <c r="O250" s="18">
        <v>14</v>
      </c>
      <c r="P250" s="19" t="s">
        <v>312</v>
      </c>
      <c r="Q250" s="231"/>
      <c r="R250" s="232" t="s">
        <v>14</v>
      </c>
      <c r="S250" s="59"/>
    </row>
    <row r="251" spans="2:19" x14ac:dyDescent="0.2">
      <c r="B251" s="243"/>
      <c r="C251" s="245"/>
      <c r="D251" s="245"/>
      <c r="E251" s="245"/>
      <c r="F251" s="242"/>
      <c r="G251" s="2" t="s">
        <v>515</v>
      </c>
      <c r="H251" t="s">
        <v>59</v>
      </c>
      <c r="I251" s="86">
        <v>5</v>
      </c>
      <c r="K251" s="18">
        <v>15</v>
      </c>
      <c r="L251" s="19" t="s">
        <v>310</v>
      </c>
      <c r="M251" s="231"/>
      <c r="N251" s="232" t="s">
        <v>14</v>
      </c>
      <c r="O251" s="18">
        <v>15</v>
      </c>
      <c r="P251" s="19" t="s">
        <v>317</v>
      </c>
      <c r="Q251" s="248">
        <v>4</v>
      </c>
      <c r="R251" s="249" t="s">
        <v>14</v>
      </c>
      <c r="S251" s="59"/>
    </row>
    <row r="252" spans="2:19" ht="15" x14ac:dyDescent="0.2">
      <c r="B252" s="243"/>
      <c r="C252" s="245"/>
      <c r="D252" s="245"/>
      <c r="E252" s="245"/>
      <c r="F252" s="242"/>
      <c r="G252" s="2" t="s">
        <v>379</v>
      </c>
      <c r="H252" t="s">
        <v>60</v>
      </c>
      <c r="I252" s="86">
        <v>5</v>
      </c>
      <c r="K252" s="18">
        <v>16</v>
      </c>
      <c r="L252" s="19" t="s">
        <v>311</v>
      </c>
      <c r="M252" s="231"/>
      <c r="N252" s="232" t="s">
        <v>14</v>
      </c>
      <c r="O252" s="9">
        <v>16</v>
      </c>
      <c r="P252" s="10" t="s">
        <v>313</v>
      </c>
      <c r="Q252" s="301" t="s">
        <v>16</v>
      </c>
      <c r="R252" s="302" t="s">
        <v>14</v>
      </c>
      <c r="S252" s="59"/>
    </row>
    <row r="253" spans="2:19" ht="15.75" thickBot="1" x14ac:dyDescent="0.25">
      <c r="B253" s="225"/>
      <c r="C253" s="253"/>
      <c r="D253" s="253"/>
      <c r="E253" s="253"/>
      <c r="F253" s="230"/>
      <c r="G253" s="60" t="s">
        <v>380</v>
      </c>
      <c r="H253" s="56" t="s">
        <v>59</v>
      </c>
      <c r="I253" s="85">
        <v>5</v>
      </c>
      <c r="K253" s="18">
        <v>17</v>
      </c>
      <c r="L253" s="19" t="s">
        <v>312</v>
      </c>
      <c r="M253" s="231"/>
      <c r="N253" s="232" t="s">
        <v>14</v>
      </c>
      <c r="O253" s="9">
        <v>17</v>
      </c>
      <c r="P253" s="10" t="s">
        <v>314</v>
      </c>
      <c r="Q253" s="294"/>
      <c r="R253" s="295" t="s">
        <v>14</v>
      </c>
      <c r="S253" s="59"/>
    </row>
    <row r="254" spans="2:19" x14ac:dyDescent="0.2">
      <c r="B254" s="224">
        <v>4</v>
      </c>
      <c r="C254" s="244" t="str">
        <f>'Detailübersicht MC'!D90</f>
        <v>Schichtaufbauten</v>
      </c>
      <c r="D254" s="244"/>
      <c r="E254" s="244"/>
      <c r="F254" s="229">
        <f>'Detailübersicht MC'!G90</f>
        <v>18</v>
      </c>
      <c r="G254" s="61" t="s">
        <v>515</v>
      </c>
      <c r="H254" s="61" t="s">
        <v>60</v>
      </c>
      <c r="I254" s="83">
        <v>5</v>
      </c>
      <c r="K254" s="18">
        <v>18</v>
      </c>
      <c r="L254" s="19" t="s">
        <v>317</v>
      </c>
      <c r="M254" s="248" t="s">
        <v>22</v>
      </c>
      <c r="N254" s="249" t="s">
        <v>14</v>
      </c>
      <c r="O254" s="18">
        <v>18</v>
      </c>
      <c r="P254" s="19" t="s">
        <v>308</v>
      </c>
      <c r="Q254" s="20"/>
      <c r="R254" s="24">
        <v>3</v>
      </c>
      <c r="S254" s="59"/>
    </row>
    <row r="255" spans="2:19" ht="15" x14ac:dyDescent="0.2">
      <c r="B255" s="243"/>
      <c r="C255" s="245"/>
      <c r="D255" s="245"/>
      <c r="E255" s="245"/>
      <c r="F255" s="242"/>
      <c r="G255" t="s">
        <v>379</v>
      </c>
      <c r="H255" t="s">
        <v>73</v>
      </c>
      <c r="I255" s="86">
        <v>2</v>
      </c>
      <c r="K255" s="40">
        <v>19</v>
      </c>
      <c r="L255" s="41" t="s">
        <v>313</v>
      </c>
      <c r="M255" s="322" t="s">
        <v>22</v>
      </c>
      <c r="N255" s="323" t="s">
        <v>14</v>
      </c>
      <c r="O255" s="18">
        <v>19</v>
      </c>
      <c r="P255" s="19" t="s">
        <v>310</v>
      </c>
      <c r="Q255" s="231"/>
      <c r="R255" s="232" t="s">
        <v>14</v>
      </c>
      <c r="S255" s="59"/>
    </row>
    <row r="256" spans="2:19" ht="15" x14ac:dyDescent="0.2">
      <c r="B256" s="243"/>
      <c r="C256" s="245"/>
      <c r="D256" s="245"/>
      <c r="E256" s="245"/>
      <c r="F256" s="242"/>
      <c r="G256" t="s">
        <v>380</v>
      </c>
      <c r="H256" t="s">
        <v>60</v>
      </c>
      <c r="I256" s="86">
        <v>5</v>
      </c>
      <c r="K256" s="40">
        <v>20</v>
      </c>
      <c r="L256" s="41" t="s">
        <v>314</v>
      </c>
      <c r="M256" s="324"/>
      <c r="N256" s="325" t="s">
        <v>14</v>
      </c>
      <c r="O256" s="18">
        <v>20</v>
      </c>
      <c r="P256" s="19" t="s">
        <v>311</v>
      </c>
      <c r="Q256" s="231"/>
      <c r="R256" s="232" t="s">
        <v>14</v>
      </c>
      <c r="S256" s="59"/>
    </row>
    <row r="257" spans="2:285" ht="15" thickBot="1" x14ac:dyDescent="0.25">
      <c r="B257" s="225"/>
      <c r="C257" s="253"/>
      <c r="D257" s="253"/>
      <c r="E257" s="253"/>
      <c r="F257" s="230"/>
      <c r="G257" s="56" t="s">
        <v>381</v>
      </c>
      <c r="H257" s="56" t="s">
        <v>19</v>
      </c>
      <c r="I257" s="85">
        <v>6</v>
      </c>
      <c r="K257" s="18">
        <v>21</v>
      </c>
      <c r="L257" s="19" t="s">
        <v>308</v>
      </c>
      <c r="M257" s="20"/>
      <c r="N257" s="24">
        <v>52</v>
      </c>
      <c r="O257" s="18">
        <v>21</v>
      </c>
      <c r="P257" s="19" t="s">
        <v>312</v>
      </c>
      <c r="Q257" s="231"/>
      <c r="R257" s="232" t="s">
        <v>14</v>
      </c>
      <c r="S257" s="59"/>
    </row>
    <row r="258" spans="2:285" x14ac:dyDescent="0.2">
      <c r="B258" s="224">
        <v>5</v>
      </c>
      <c r="C258" s="244" t="str">
        <f>'Detailübersicht MC'!D91</f>
        <v>Angebotserstellung und Beschaffung</v>
      </c>
      <c r="D258" s="244"/>
      <c r="E258" s="244"/>
      <c r="F258" s="229">
        <f>'Detailübersicht MC'!G91</f>
        <v>16</v>
      </c>
      <c r="G258" s="87" t="s">
        <v>382</v>
      </c>
      <c r="H258" s="61" t="s">
        <v>59</v>
      </c>
      <c r="I258" s="83">
        <v>5</v>
      </c>
      <c r="K258" s="18">
        <v>22</v>
      </c>
      <c r="L258" s="19" t="s">
        <v>310</v>
      </c>
      <c r="M258" s="231"/>
      <c r="N258" s="232" t="s">
        <v>14</v>
      </c>
      <c r="O258" s="18">
        <v>22</v>
      </c>
      <c r="P258" s="19" t="s">
        <v>317</v>
      </c>
      <c r="Q258" s="248">
        <v>5</v>
      </c>
      <c r="R258" s="249" t="s">
        <v>14</v>
      </c>
      <c r="S258" s="59"/>
    </row>
    <row r="259" spans="2:285" ht="15" x14ac:dyDescent="0.2">
      <c r="B259" s="243"/>
      <c r="C259" s="245"/>
      <c r="D259" s="245"/>
      <c r="E259" s="245"/>
      <c r="F259" s="242"/>
      <c r="G259" s="2" t="s">
        <v>514</v>
      </c>
      <c r="H259" t="s">
        <v>19</v>
      </c>
      <c r="I259" s="86">
        <v>6</v>
      </c>
      <c r="K259" s="18">
        <v>23</v>
      </c>
      <c r="L259" s="19" t="s">
        <v>311</v>
      </c>
      <c r="M259" s="231"/>
      <c r="N259" s="232" t="s">
        <v>14</v>
      </c>
      <c r="O259" s="9">
        <v>23</v>
      </c>
      <c r="P259" s="10" t="s">
        <v>313</v>
      </c>
      <c r="Q259" s="301" t="s">
        <v>16</v>
      </c>
      <c r="R259" s="302" t="s">
        <v>14</v>
      </c>
      <c r="S259" s="59"/>
    </row>
    <row r="260" spans="2:285" ht="15.75" thickBot="1" x14ac:dyDescent="0.25">
      <c r="B260" s="225"/>
      <c r="C260" s="253"/>
      <c r="D260" s="253"/>
      <c r="E260" s="253"/>
      <c r="F260" s="230"/>
      <c r="G260" s="60" t="s">
        <v>513</v>
      </c>
      <c r="H260" s="56" t="s">
        <v>59</v>
      </c>
      <c r="I260" s="85">
        <v>5</v>
      </c>
      <c r="K260" s="18">
        <v>24</v>
      </c>
      <c r="L260" s="19" t="s">
        <v>312</v>
      </c>
      <c r="M260" s="231"/>
      <c r="N260" s="232"/>
      <c r="O260" s="9">
        <v>24</v>
      </c>
      <c r="P260" s="10" t="s">
        <v>314</v>
      </c>
      <c r="Q260" s="294"/>
      <c r="R260" s="295" t="s">
        <v>14</v>
      </c>
      <c r="S260" s="59"/>
    </row>
    <row r="261" spans="2:285" ht="15" x14ac:dyDescent="0.2">
      <c r="B261" s="224">
        <v>6</v>
      </c>
      <c r="C261" s="244" t="str">
        <f>'Detailübersicht MC'!D92</f>
        <v>Praxisorientiertes Projekt</v>
      </c>
      <c r="D261" s="244"/>
      <c r="E261" s="244"/>
      <c r="F261" s="229">
        <f>'Detailübersicht MC'!G92</f>
        <v>25</v>
      </c>
      <c r="G261" s="61" t="s">
        <v>382</v>
      </c>
      <c r="H261" s="61" t="s">
        <v>60</v>
      </c>
      <c r="I261" s="83">
        <v>5</v>
      </c>
      <c r="K261" s="40">
        <v>25</v>
      </c>
      <c r="L261" s="41" t="s">
        <v>317</v>
      </c>
      <c r="M261" s="324" t="s">
        <v>548</v>
      </c>
      <c r="N261" s="325" t="s">
        <v>14</v>
      </c>
      <c r="O261" s="18">
        <v>25</v>
      </c>
      <c r="P261" s="19" t="s">
        <v>308</v>
      </c>
      <c r="Q261" s="20"/>
      <c r="R261" s="24">
        <v>4</v>
      </c>
      <c r="S261" s="59"/>
    </row>
    <row r="262" spans="2:285" ht="15" x14ac:dyDescent="0.2">
      <c r="B262" s="243"/>
      <c r="C262" s="245"/>
      <c r="D262" s="245"/>
      <c r="E262" s="245"/>
      <c r="F262" s="242"/>
      <c r="G262" t="s">
        <v>513</v>
      </c>
      <c r="H262" t="s">
        <v>60</v>
      </c>
      <c r="I262" s="86">
        <v>5</v>
      </c>
      <c r="K262" s="40">
        <v>26</v>
      </c>
      <c r="L262" s="41" t="s">
        <v>313</v>
      </c>
      <c r="M262" s="324" t="s">
        <v>549</v>
      </c>
      <c r="N262" s="325" t="s">
        <v>14</v>
      </c>
      <c r="O262" s="18">
        <v>26</v>
      </c>
      <c r="P262" s="19" t="s">
        <v>310</v>
      </c>
      <c r="Q262" s="231"/>
      <c r="R262" s="232" t="s">
        <v>14</v>
      </c>
      <c r="S262" s="59"/>
    </row>
    <row r="263" spans="2:285" ht="15" x14ac:dyDescent="0.2">
      <c r="B263" s="243"/>
      <c r="C263" s="245"/>
      <c r="D263" s="245"/>
      <c r="E263" s="245"/>
      <c r="F263" s="242"/>
      <c r="G263" t="s">
        <v>383</v>
      </c>
      <c r="H263" t="s">
        <v>19</v>
      </c>
      <c r="I263" s="86">
        <v>6</v>
      </c>
      <c r="K263" s="40">
        <v>27</v>
      </c>
      <c r="L263" s="41" t="s">
        <v>314</v>
      </c>
      <c r="M263" s="324"/>
      <c r="N263" s="325" t="s">
        <v>14</v>
      </c>
      <c r="O263" s="18">
        <v>27</v>
      </c>
      <c r="P263" s="19" t="s">
        <v>311</v>
      </c>
      <c r="Q263" s="231"/>
      <c r="R263" s="232" t="s">
        <v>14</v>
      </c>
      <c r="S263" s="59"/>
    </row>
    <row r="264" spans="2:285" ht="15" thickBot="1" x14ac:dyDescent="0.25">
      <c r="B264" s="225"/>
      <c r="C264" s="253"/>
      <c r="D264" s="253"/>
      <c r="E264" s="253"/>
      <c r="F264" s="230"/>
      <c r="G264" s="56" t="s">
        <v>384</v>
      </c>
      <c r="H264" s="56" t="s">
        <v>21</v>
      </c>
      <c r="I264" s="85">
        <v>10</v>
      </c>
      <c r="K264" s="18">
        <v>28</v>
      </c>
      <c r="L264" s="19" t="s">
        <v>308</v>
      </c>
      <c r="M264" s="20"/>
      <c r="N264" s="24">
        <v>53</v>
      </c>
      <c r="O264" s="18">
        <v>28</v>
      </c>
      <c r="P264" s="19" t="s">
        <v>312</v>
      </c>
      <c r="Q264" s="231" t="s">
        <v>14</v>
      </c>
      <c r="R264" s="232" t="s">
        <v>14</v>
      </c>
      <c r="S264" s="59"/>
    </row>
    <row r="265" spans="2:285" ht="15" thickBot="1" x14ac:dyDescent="0.25">
      <c r="F265" s="85">
        <f>SUM(F239:F264)</f>
        <v>124</v>
      </c>
      <c r="G265" s="254">
        <f>I265-F265</f>
        <v>2</v>
      </c>
      <c r="H265" s="254"/>
      <c r="I265" s="85">
        <f>SUM(I239:I264)</f>
        <v>126</v>
      </c>
      <c r="K265" s="18">
        <v>29</v>
      </c>
      <c r="L265" s="19" t="s">
        <v>310</v>
      </c>
      <c r="M265" s="231"/>
      <c r="N265" s="232" t="s">
        <v>14</v>
      </c>
      <c r="O265" s="18">
        <v>29</v>
      </c>
      <c r="P265" s="19" t="s">
        <v>317</v>
      </c>
      <c r="Q265" s="248">
        <v>6</v>
      </c>
      <c r="R265" s="249" t="s">
        <v>14</v>
      </c>
      <c r="S265" s="59"/>
    </row>
    <row r="266" spans="2:285" ht="15" x14ac:dyDescent="0.2">
      <c r="K266" s="18">
        <v>30</v>
      </c>
      <c r="L266" s="19" t="s">
        <v>311</v>
      </c>
      <c r="M266" s="231"/>
      <c r="N266" s="232" t="s">
        <v>14</v>
      </c>
      <c r="O266" s="9">
        <v>30</v>
      </c>
      <c r="P266" s="10" t="s">
        <v>313</v>
      </c>
      <c r="Q266" s="301">
        <v>6</v>
      </c>
      <c r="R266" s="302" t="s">
        <v>14</v>
      </c>
      <c r="S266" s="59"/>
    </row>
    <row r="267" spans="2:285" ht="15" x14ac:dyDescent="0.2">
      <c r="K267" s="18">
        <v>31</v>
      </c>
      <c r="L267" s="19" t="s">
        <v>312</v>
      </c>
      <c r="M267" s="231"/>
      <c r="N267" s="232"/>
      <c r="O267" s="9">
        <v>31</v>
      </c>
      <c r="P267" s="10" t="s">
        <v>314</v>
      </c>
      <c r="Q267" s="294"/>
      <c r="R267" s="295" t="s">
        <v>14</v>
      </c>
      <c r="S267" s="59"/>
    </row>
    <row r="268" spans="2:285" x14ac:dyDescent="0.2">
      <c r="S268" s="59"/>
    </row>
    <row r="269" spans="2:285" x14ac:dyDescent="0.2">
      <c r="S269" s="59"/>
    </row>
    <row r="270" spans="2:285" x14ac:dyDescent="0.2">
      <c r="S270" s="59"/>
    </row>
    <row r="271" spans="2:285" s="92" customFormat="1" x14ac:dyDescent="0.2">
      <c r="S271" s="219"/>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row>
    <row r="272" spans="2:285" ht="18" x14ac:dyDescent="0.25">
      <c r="B272" s="300" t="s">
        <v>428</v>
      </c>
      <c r="C272" s="300"/>
      <c r="D272" s="300"/>
      <c r="E272" s="300"/>
      <c r="F272" s="300"/>
      <c r="G272" s="300"/>
      <c r="H272" s="300"/>
      <c r="I272" s="300"/>
      <c r="K272" s="291" t="s">
        <v>301</v>
      </c>
      <c r="L272" s="291"/>
      <c r="M272" s="291"/>
      <c r="N272" s="291"/>
      <c r="O272" s="287" t="s">
        <v>302</v>
      </c>
      <c r="P272" s="287"/>
      <c r="Q272" s="287"/>
      <c r="R272" s="287"/>
      <c r="S272" s="59"/>
    </row>
    <row r="273" spans="2:19" ht="15" thickBot="1" x14ac:dyDescent="0.25">
      <c r="K273" s="18">
        <v>1</v>
      </c>
      <c r="L273" s="19" t="s">
        <v>308</v>
      </c>
      <c r="M273" s="20"/>
      <c r="N273" s="24">
        <v>5</v>
      </c>
      <c r="O273" s="18">
        <v>1</v>
      </c>
      <c r="P273" s="19" t="s">
        <v>308</v>
      </c>
      <c r="Q273" s="20"/>
      <c r="R273" s="24">
        <v>9</v>
      </c>
      <c r="S273" s="59"/>
    </row>
    <row r="274" spans="2:19" ht="15" thickBot="1" x14ac:dyDescent="0.25">
      <c r="F274" s="83" t="s">
        <v>431</v>
      </c>
      <c r="G274" s="333" t="s">
        <v>430</v>
      </c>
      <c r="H274" s="333"/>
      <c r="I274" s="65" t="s">
        <v>432</v>
      </c>
      <c r="K274" s="18">
        <v>2</v>
      </c>
      <c r="L274" s="19" t="s">
        <v>310</v>
      </c>
      <c r="M274" s="231"/>
      <c r="N274" s="232" t="s">
        <v>14</v>
      </c>
      <c r="O274" s="18">
        <v>2</v>
      </c>
      <c r="P274" s="19" t="s">
        <v>310</v>
      </c>
      <c r="Q274" s="231" t="s">
        <v>14</v>
      </c>
      <c r="R274" s="232" t="s">
        <v>14</v>
      </c>
      <c r="S274" s="59"/>
    </row>
    <row r="275" spans="2:19" ht="15" thickBot="1" x14ac:dyDescent="0.25">
      <c r="B275" s="68">
        <v>1</v>
      </c>
      <c r="C275" s="252" t="str">
        <f>'Detailübersicht MC'!D95</f>
        <v>Sicherheit auf der Baustelle</v>
      </c>
      <c r="D275" s="252"/>
      <c r="E275" s="252"/>
      <c r="F275" s="84">
        <f>'Detailübersicht MC'!G95</f>
        <v>6</v>
      </c>
      <c r="G275" s="91" t="s">
        <v>385</v>
      </c>
      <c r="H275" s="64" t="s">
        <v>19</v>
      </c>
      <c r="I275" s="80">
        <v>6</v>
      </c>
      <c r="K275" s="18">
        <v>3</v>
      </c>
      <c r="L275" s="19" t="s">
        <v>311</v>
      </c>
      <c r="M275" s="231" t="s">
        <v>14</v>
      </c>
      <c r="N275" s="232" t="s">
        <v>14</v>
      </c>
      <c r="O275" s="18">
        <v>3</v>
      </c>
      <c r="P275" s="19" t="s">
        <v>311</v>
      </c>
      <c r="Q275" s="231" t="s">
        <v>14</v>
      </c>
      <c r="R275" s="232" t="s">
        <v>14</v>
      </c>
      <c r="S275" s="59"/>
    </row>
    <row r="276" spans="2:19" ht="15" thickBot="1" x14ac:dyDescent="0.25">
      <c r="B276" s="68">
        <v>2</v>
      </c>
      <c r="C276" s="252" t="str">
        <f>'Detailübersicht MC'!D96</f>
        <v>Organisation der Baustelle</v>
      </c>
      <c r="D276" s="252"/>
      <c r="E276" s="252"/>
      <c r="F276" s="84">
        <f>'Detailübersicht MC'!G96</f>
        <v>8</v>
      </c>
      <c r="G276" s="91" t="s">
        <v>386</v>
      </c>
      <c r="H276" s="64" t="s">
        <v>18</v>
      </c>
      <c r="I276" s="80">
        <v>8</v>
      </c>
      <c r="K276" s="18">
        <v>4</v>
      </c>
      <c r="L276" s="19" t="s">
        <v>312</v>
      </c>
      <c r="M276" s="231" t="s">
        <v>14</v>
      </c>
      <c r="N276" s="232" t="s">
        <v>14</v>
      </c>
      <c r="O276" s="18">
        <v>4</v>
      </c>
      <c r="P276" s="19" t="s">
        <v>312</v>
      </c>
      <c r="Q276" s="231" t="s">
        <v>14</v>
      </c>
      <c r="R276" s="232" t="s">
        <v>14</v>
      </c>
      <c r="S276" s="59"/>
    </row>
    <row r="277" spans="2:19" x14ac:dyDescent="0.2">
      <c r="B277" s="224">
        <v>3</v>
      </c>
      <c r="C277" s="244" t="str">
        <f>'Detailübersicht MC'!D97</f>
        <v>Materialvorbereitung</v>
      </c>
      <c r="D277" s="244"/>
      <c r="E277" s="244"/>
      <c r="F277" s="229">
        <f>'Detailübersicht MC'!G97</f>
        <v>5</v>
      </c>
      <c r="G277" s="87" t="s">
        <v>386</v>
      </c>
      <c r="H277" s="61" t="s">
        <v>49</v>
      </c>
      <c r="I277" s="83">
        <v>2</v>
      </c>
      <c r="K277" s="18">
        <v>5</v>
      </c>
      <c r="L277" s="19" t="s">
        <v>317</v>
      </c>
      <c r="M277" s="248">
        <v>1</v>
      </c>
      <c r="N277" s="249" t="s">
        <v>14</v>
      </c>
      <c r="O277" s="18">
        <v>5</v>
      </c>
      <c r="P277" s="19" t="s">
        <v>317</v>
      </c>
      <c r="Q277" s="248" t="s">
        <v>29</v>
      </c>
      <c r="R277" s="249" t="s">
        <v>14</v>
      </c>
      <c r="S277" s="59"/>
    </row>
    <row r="278" spans="2:19" ht="15.75" thickBot="1" x14ac:dyDescent="0.25">
      <c r="B278" s="243"/>
      <c r="C278" s="245"/>
      <c r="D278" s="245"/>
      <c r="E278" s="245"/>
      <c r="F278" s="242"/>
      <c r="G278" s="2" t="s">
        <v>387</v>
      </c>
      <c r="H278" t="s">
        <v>50</v>
      </c>
      <c r="I278" s="86">
        <v>3</v>
      </c>
      <c r="K278" s="13">
        <v>6</v>
      </c>
      <c r="L278" s="14" t="s">
        <v>313</v>
      </c>
      <c r="M278" s="303" t="s">
        <v>22</v>
      </c>
      <c r="N278" s="304" t="s">
        <v>14</v>
      </c>
      <c r="O278" s="15">
        <v>6</v>
      </c>
      <c r="P278" s="16" t="s">
        <v>313</v>
      </c>
      <c r="Q278" s="283" t="s">
        <v>44</v>
      </c>
      <c r="R278" s="284" t="s">
        <v>14</v>
      </c>
      <c r="S278" s="59"/>
    </row>
    <row r="279" spans="2:19" ht="15" x14ac:dyDescent="0.2">
      <c r="B279" s="224">
        <v>4</v>
      </c>
      <c r="C279" s="244" t="str">
        <f>'Detailübersicht MC'!D98</f>
        <v>Materialwirtschaft</v>
      </c>
      <c r="D279" s="244"/>
      <c r="E279" s="244"/>
      <c r="F279" s="229">
        <f>'Detailübersicht MC'!G98</f>
        <v>10</v>
      </c>
      <c r="G279" s="87" t="s">
        <v>387</v>
      </c>
      <c r="H279" s="61" t="s">
        <v>52</v>
      </c>
      <c r="I279" s="83">
        <v>4</v>
      </c>
      <c r="K279" s="13">
        <v>7</v>
      </c>
      <c r="L279" s="14" t="s">
        <v>314</v>
      </c>
      <c r="M279" s="292"/>
      <c r="N279" s="293" t="s">
        <v>14</v>
      </c>
      <c r="O279" s="15">
        <v>7</v>
      </c>
      <c r="P279" s="16" t="s">
        <v>314</v>
      </c>
      <c r="Q279" s="285"/>
      <c r="R279" s="286" t="s">
        <v>14</v>
      </c>
      <c r="S279" s="59"/>
    </row>
    <row r="280" spans="2:19" ht="15" thickBot="1" x14ac:dyDescent="0.25">
      <c r="B280" s="243"/>
      <c r="C280" s="245"/>
      <c r="D280" s="245"/>
      <c r="E280" s="245"/>
      <c r="F280" s="242"/>
      <c r="G280" s="2" t="s">
        <v>388</v>
      </c>
      <c r="H280" t="s">
        <v>30</v>
      </c>
      <c r="I280" s="86">
        <v>6</v>
      </c>
      <c r="K280" s="18">
        <v>8</v>
      </c>
      <c r="L280" s="19" t="s">
        <v>308</v>
      </c>
      <c r="M280" s="43"/>
      <c r="N280" s="24">
        <v>6</v>
      </c>
      <c r="O280" s="18">
        <v>8</v>
      </c>
      <c r="P280" s="19" t="s">
        <v>308</v>
      </c>
      <c r="Q280" s="20"/>
      <c r="R280" s="24">
        <v>10</v>
      </c>
      <c r="S280" s="59"/>
    </row>
    <row r="281" spans="2:19" x14ac:dyDescent="0.2">
      <c r="B281" s="224">
        <v>5</v>
      </c>
      <c r="C281" s="244" t="str">
        <f>'Detailübersicht MC'!D99</f>
        <v>Logistik</v>
      </c>
      <c r="D281" s="244"/>
      <c r="E281" s="244"/>
      <c r="F281" s="229">
        <f>'Detailübersicht MC'!G99</f>
        <v>10</v>
      </c>
      <c r="G281" s="87" t="s">
        <v>388</v>
      </c>
      <c r="H281" s="61" t="s">
        <v>17</v>
      </c>
      <c r="I281" s="83">
        <v>4</v>
      </c>
      <c r="K281" s="18">
        <v>9</v>
      </c>
      <c r="L281" s="19" t="s">
        <v>310</v>
      </c>
      <c r="M281" s="231"/>
      <c r="N281" s="232" t="s">
        <v>14</v>
      </c>
      <c r="O281" s="18">
        <v>9</v>
      </c>
      <c r="P281" s="19" t="s">
        <v>310</v>
      </c>
      <c r="Q281" s="231"/>
      <c r="R281" s="232" t="s">
        <v>14</v>
      </c>
      <c r="S281" s="59"/>
    </row>
    <row r="282" spans="2:19" ht="15" thickBot="1" x14ac:dyDescent="0.25">
      <c r="B282" s="243"/>
      <c r="C282" s="245"/>
      <c r="D282" s="245"/>
      <c r="E282" s="245"/>
      <c r="F282" s="242"/>
      <c r="G282" s="2" t="s">
        <v>389</v>
      </c>
      <c r="H282" t="s">
        <v>19</v>
      </c>
      <c r="I282" s="86">
        <v>6</v>
      </c>
      <c r="K282" s="18">
        <v>10</v>
      </c>
      <c r="L282" s="19" t="s">
        <v>311</v>
      </c>
      <c r="M282" s="231" t="s">
        <v>14</v>
      </c>
      <c r="N282" s="232" t="s">
        <v>14</v>
      </c>
      <c r="O282" s="18">
        <v>10</v>
      </c>
      <c r="P282" s="19" t="s">
        <v>311</v>
      </c>
      <c r="Q282" s="231" t="s">
        <v>14</v>
      </c>
      <c r="R282" s="232" t="s">
        <v>14</v>
      </c>
      <c r="S282" s="59"/>
    </row>
    <row r="283" spans="2:19" ht="15" thickBot="1" x14ac:dyDescent="0.25">
      <c r="B283" s="68">
        <v>6</v>
      </c>
      <c r="C283" s="252" t="str">
        <f>'Detailübersicht MC'!D100</f>
        <v>Lesen von Plänen</v>
      </c>
      <c r="D283" s="252"/>
      <c r="E283" s="252"/>
      <c r="F283" s="84">
        <f>'Detailübersicht MC'!G100</f>
        <v>5</v>
      </c>
      <c r="G283" s="91" t="s">
        <v>390</v>
      </c>
      <c r="H283" s="64" t="s">
        <v>20</v>
      </c>
      <c r="I283" s="80">
        <v>4</v>
      </c>
      <c r="K283" s="18">
        <v>11</v>
      </c>
      <c r="L283" s="19" t="s">
        <v>312</v>
      </c>
      <c r="M283" s="231" t="s">
        <v>14</v>
      </c>
      <c r="N283" s="232" t="s">
        <v>14</v>
      </c>
      <c r="O283" s="18">
        <v>11</v>
      </c>
      <c r="P283" s="19" t="s">
        <v>312</v>
      </c>
      <c r="Q283" s="231" t="s">
        <v>14</v>
      </c>
      <c r="R283" s="232" t="s">
        <v>14</v>
      </c>
      <c r="S283" s="59"/>
    </row>
    <row r="284" spans="2:19" ht="15" thickBot="1" x14ac:dyDescent="0.25">
      <c r="B284" s="68">
        <v>7</v>
      </c>
      <c r="C284" s="252" t="str">
        <f>'Detailübersicht MC'!D101</f>
        <v>Umgang mit Werkzeugen</v>
      </c>
      <c r="D284" s="252"/>
      <c r="E284" s="252"/>
      <c r="F284" s="84">
        <f>'Detailübersicht MC'!G101</f>
        <v>3</v>
      </c>
      <c r="G284" s="91" t="s">
        <v>390</v>
      </c>
      <c r="H284" s="64" t="s">
        <v>53</v>
      </c>
      <c r="I284" s="80">
        <v>3</v>
      </c>
      <c r="K284" s="18">
        <v>12</v>
      </c>
      <c r="L284" s="19" t="s">
        <v>317</v>
      </c>
      <c r="M284" s="248" t="s">
        <v>27</v>
      </c>
      <c r="N284" s="249" t="s">
        <v>14</v>
      </c>
      <c r="O284" s="18">
        <v>12</v>
      </c>
      <c r="P284" s="19" t="s">
        <v>317</v>
      </c>
      <c r="Q284" s="248">
        <v>11</v>
      </c>
      <c r="R284" s="249" t="s">
        <v>14</v>
      </c>
      <c r="S284" s="59"/>
    </row>
    <row r="285" spans="2:19" ht="15" x14ac:dyDescent="0.2">
      <c r="B285" s="224">
        <v>8</v>
      </c>
      <c r="C285" s="244" t="str">
        <f>'Detailübersicht MC'!D102</f>
        <v>Einbau und Montage von Fertigbauteilen</v>
      </c>
      <c r="D285" s="244"/>
      <c r="E285" s="244"/>
      <c r="F285" s="229">
        <f>'Detailübersicht MC'!G102</f>
        <v>20</v>
      </c>
      <c r="G285" s="87" t="s">
        <v>391</v>
      </c>
      <c r="H285" s="61" t="s">
        <v>39</v>
      </c>
      <c r="I285" s="83">
        <v>7</v>
      </c>
      <c r="K285" s="13">
        <v>13</v>
      </c>
      <c r="L285" s="14" t="s">
        <v>313</v>
      </c>
      <c r="M285" s="303" t="s">
        <v>28</v>
      </c>
      <c r="N285" s="304" t="s">
        <v>14</v>
      </c>
      <c r="O285" s="15">
        <v>13</v>
      </c>
      <c r="P285" s="16" t="s">
        <v>313</v>
      </c>
      <c r="Q285" s="283" t="s">
        <v>47</v>
      </c>
      <c r="R285" s="284" t="s">
        <v>14</v>
      </c>
      <c r="S285" s="59"/>
    </row>
    <row r="286" spans="2:19" ht="15" x14ac:dyDescent="0.2">
      <c r="B286" s="243"/>
      <c r="C286" s="245"/>
      <c r="D286" s="245"/>
      <c r="E286" s="245"/>
      <c r="F286" s="242"/>
      <c r="G286" s="2" t="s">
        <v>392</v>
      </c>
      <c r="H286" t="s">
        <v>21</v>
      </c>
      <c r="I286" s="86">
        <v>10</v>
      </c>
      <c r="K286" s="13">
        <v>14</v>
      </c>
      <c r="L286" s="14" t="s">
        <v>314</v>
      </c>
      <c r="M286" s="292"/>
      <c r="N286" s="293" t="s">
        <v>14</v>
      </c>
      <c r="O286" s="15">
        <v>14</v>
      </c>
      <c r="P286" s="16" t="s">
        <v>314</v>
      </c>
      <c r="Q286" s="285"/>
      <c r="R286" s="286" t="s">
        <v>14</v>
      </c>
      <c r="S286" s="59"/>
    </row>
    <row r="287" spans="2:19" ht="15" thickBot="1" x14ac:dyDescent="0.25">
      <c r="B287" s="225"/>
      <c r="C287" s="253"/>
      <c r="D287" s="253"/>
      <c r="E287" s="253"/>
      <c r="F287" s="230"/>
      <c r="G287" s="60" t="s">
        <v>446</v>
      </c>
      <c r="H287" s="56" t="s">
        <v>50</v>
      </c>
      <c r="I287" s="85">
        <v>3</v>
      </c>
      <c r="K287" s="18">
        <v>15</v>
      </c>
      <c r="L287" s="19" t="s">
        <v>308</v>
      </c>
      <c r="M287" s="20"/>
      <c r="N287" s="24">
        <v>7</v>
      </c>
      <c r="O287" s="18">
        <v>15</v>
      </c>
      <c r="P287" s="19" t="s">
        <v>308</v>
      </c>
      <c r="Q287" s="20"/>
      <c r="R287" s="24">
        <v>11</v>
      </c>
      <c r="S287" s="59"/>
    </row>
    <row r="288" spans="2:19" x14ac:dyDescent="0.2">
      <c r="B288" s="224">
        <v>9</v>
      </c>
      <c r="C288" s="244" t="str">
        <f>'Detailübersicht MC'!D103</f>
        <v>Installation – Gebäudetechnik</v>
      </c>
      <c r="D288" s="244"/>
      <c r="E288" s="244"/>
      <c r="F288" s="229">
        <f>'Detailübersicht MC'!G103</f>
        <v>5</v>
      </c>
      <c r="G288" s="87" t="s">
        <v>446</v>
      </c>
      <c r="H288" s="61" t="s">
        <v>51</v>
      </c>
      <c r="I288" s="83">
        <v>3</v>
      </c>
      <c r="K288" s="18">
        <v>16</v>
      </c>
      <c r="L288" s="19" t="s">
        <v>310</v>
      </c>
      <c r="M288" s="231"/>
      <c r="N288" s="232" t="s">
        <v>14</v>
      </c>
      <c r="O288" s="18">
        <v>16</v>
      </c>
      <c r="P288" s="19" t="s">
        <v>310</v>
      </c>
      <c r="Q288" s="231"/>
      <c r="R288" s="232" t="s">
        <v>14</v>
      </c>
      <c r="S288" s="59"/>
    </row>
    <row r="289" spans="2:19" ht="15" thickBot="1" x14ac:dyDescent="0.25">
      <c r="B289" s="243"/>
      <c r="C289" s="245"/>
      <c r="D289" s="245"/>
      <c r="E289" s="245"/>
      <c r="F289" s="242"/>
      <c r="G289" s="2" t="s">
        <v>447</v>
      </c>
      <c r="H289" t="s">
        <v>35</v>
      </c>
      <c r="I289" s="86">
        <v>2</v>
      </c>
      <c r="K289" s="18">
        <v>17</v>
      </c>
      <c r="L289" s="19" t="s">
        <v>311</v>
      </c>
      <c r="M289" s="231" t="s">
        <v>14</v>
      </c>
      <c r="N289" s="232" t="s">
        <v>14</v>
      </c>
      <c r="O289" s="18">
        <v>17</v>
      </c>
      <c r="P289" s="19" t="s">
        <v>311</v>
      </c>
      <c r="Q289" s="231" t="s">
        <v>14</v>
      </c>
      <c r="R289" s="232" t="s">
        <v>14</v>
      </c>
      <c r="S289" s="59"/>
    </row>
    <row r="290" spans="2:19" ht="15" thickBot="1" x14ac:dyDescent="0.25">
      <c r="B290" s="68">
        <v>10</v>
      </c>
      <c r="C290" s="252" t="str">
        <f>'Detailübersicht MC'!D104</f>
        <v>Montage und Einbau – Unterdächer</v>
      </c>
      <c r="D290" s="252"/>
      <c r="E290" s="252"/>
      <c r="F290" s="84">
        <f>'Detailübersicht MC'!G104</f>
        <v>5</v>
      </c>
      <c r="G290" s="91" t="s">
        <v>447</v>
      </c>
      <c r="H290" s="64" t="s">
        <v>54</v>
      </c>
      <c r="I290" s="80">
        <v>5</v>
      </c>
      <c r="K290" s="18">
        <v>18</v>
      </c>
      <c r="L290" s="19" t="s">
        <v>312</v>
      </c>
      <c r="M290" s="231" t="s">
        <v>14</v>
      </c>
      <c r="N290" s="232" t="s">
        <v>14</v>
      </c>
      <c r="O290" s="18">
        <v>18</v>
      </c>
      <c r="P290" s="19" t="s">
        <v>312</v>
      </c>
      <c r="Q290" s="231" t="s">
        <v>14</v>
      </c>
      <c r="R290" s="232" t="s">
        <v>14</v>
      </c>
      <c r="S290" s="59"/>
    </row>
    <row r="291" spans="2:19" ht="15" x14ac:dyDescent="0.2">
      <c r="B291" s="224">
        <v>11</v>
      </c>
      <c r="C291" s="244" t="str">
        <f>'Detailübersicht MC'!D105</f>
        <v>Montage und Einbau – Dämm- und Schutzschichten</v>
      </c>
      <c r="D291" s="244"/>
      <c r="E291" s="244"/>
      <c r="F291" s="229">
        <f>'Detailübersicht MC'!G105</f>
        <v>8</v>
      </c>
      <c r="G291" s="87" t="s">
        <v>447</v>
      </c>
      <c r="H291" s="61" t="s">
        <v>38</v>
      </c>
      <c r="I291" s="83">
        <v>3</v>
      </c>
      <c r="K291" s="18">
        <v>19</v>
      </c>
      <c r="L291" s="19" t="s">
        <v>317</v>
      </c>
      <c r="M291" s="248">
        <v>5</v>
      </c>
      <c r="N291" s="249" t="s">
        <v>14</v>
      </c>
      <c r="O291" s="44">
        <v>19</v>
      </c>
      <c r="P291" s="45" t="s">
        <v>317</v>
      </c>
      <c r="Q291" s="327" t="s">
        <v>42</v>
      </c>
      <c r="R291" s="328"/>
      <c r="S291" s="59"/>
    </row>
    <row r="292" spans="2:19" ht="15.75" thickBot="1" x14ac:dyDescent="0.25">
      <c r="B292" s="243"/>
      <c r="C292" s="245"/>
      <c r="D292" s="245"/>
      <c r="E292" s="245"/>
      <c r="F292" s="242"/>
      <c r="G292" s="2" t="s">
        <v>448</v>
      </c>
      <c r="H292" t="s">
        <v>19</v>
      </c>
      <c r="I292" s="86">
        <v>6</v>
      </c>
      <c r="K292" s="13">
        <v>20</v>
      </c>
      <c r="L292" s="14" t="s">
        <v>313</v>
      </c>
      <c r="M292" s="303" t="s">
        <v>45</v>
      </c>
      <c r="N292" s="304" t="s">
        <v>14</v>
      </c>
      <c r="O292" s="15">
        <v>20</v>
      </c>
      <c r="P292" s="16" t="s">
        <v>313</v>
      </c>
      <c r="Q292" s="283" t="s">
        <v>48</v>
      </c>
      <c r="R292" s="284" t="s">
        <v>14</v>
      </c>
      <c r="S292" s="59"/>
    </row>
    <row r="293" spans="2:19" ht="15.75" thickBot="1" x14ac:dyDescent="0.25">
      <c r="B293" s="68">
        <v>12</v>
      </c>
      <c r="C293" s="252" t="str">
        <f>'Detailübersicht MC'!D106</f>
        <v>Montage und Einbau – Türen und Tore</v>
      </c>
      <c r="D293" s="252"/>
      <c r="E293" s="252"/>
      <c r="F293" s="84">
        <f>'Detailübersicht MC'!G106</f>
        <v>3</v>
      </c>
      <c r="G293" s="91" t="s">
        <v>449</v>
      </c>
      <c r="H293" s="64" t="s">
        <v>40</v>
      </c>
      <c r="I293" s="80">
        <v>3</v>
      </c>
      <c r="K293" s="13">
        <v>21</v>
      </c>
      <c r="L293" s="14" t="s">
        <v>314</v>
      </c>
      <c r="M293" s="292"/>
      <c r="N293" s="293" t="s">
        <v>14</v>
      </c>
      <c r="O293" s="15">
        <v>21</v>
      </c>
      <c r="P293" s="16" t="s">
        <v>314</v>
      </c>
      <c r="Q293" s="285"/>
      <c r="R293" s="286"/>
      <c r="S293" s="59"/>
    </row>
    <row r="294" spans="2:19" ht="15" thickBot="1" x14ac:dyDescent="0.25">
      <c r="B294" s="68">
        <v>13</v>
      </c>
      <c r="C294" s="252" t="str">
        <f>'Detailübersicht MC'!D107</f>
        <v>Montage und Einbau – Treppen</v>
      </c>
      <c r="D294" s="252"/>
      <c r="E294" s="252"/>
      <c r="F294" s="84">
        <f>'Detailübersicht MC'!G107</f>
        <v>3</v>
      </c>
      <c r="G294" s="91" t="s">
        <v>449</v>
      </c>
      <c r="H294" s="64" t="s">
        <v>55</v>
      </c>
      <c r="I294" s="80">
        <v>3</v>
      </c>
      <c r="K294" s="18">
        <v>22</v>
      </c>
      <c r="L294" s="19" t="s">
        <v>308</v>
      </c>
      <c r="M294" s="20"/>
      <c r="N294" s="24">
        <v>8</v>
      </c>
      <c r="O294" s="18">
        <v>22</v>
      </c>
      <c r="P294" s="19" t="s">
        <v>308</v>
      </c>
      <c r="Q294" s="20"/>
      <c r="R294" s="24">
        <v>12</v>
      </c>
      <c r="S294" s="59"/>
    </row>
    <row r="295" spans="2:19" x14ac:dyDescent="0.2">
      <c r="B295" s="224">
        <v>14</v>
      </c>
      <c r="C295" s="244" t="str">
        <f>'Detailübersicht MC'!D108</f>
        <v>Montage und Einbau – Fenster</v>
      </c>
      <c r="D295" s="244"/>
      <c r="E295" s="244"/>
      <c r="F295" s="229">
        <f>'Detailübersicht MC'!G108</f>
        <v>8</v>
      </c>
      <c r="G295" s="87" t="s">
        <v>449</v>
      </c>
      <c r="H295" s="61" t="s">
        <v>17</v>
      </c>
      <c r="I295" s="83">
        <v>4</v>
      </c>
      <c r="K295" s="18">
        <v>23</v>
      </c>
      <c r="L295" s="19" t="s">
        <v>310</v>
      </c>
      <c r="M295" s="231"/>
      <c r="N295" s="232" t="s">
        <v>14</v>
      </c>
      <c r="O295" s="18">
        <v>23</v>
      </c>
      <c r="P295" s="19" t="s">
        <v>310</v>
      </c>
      <c r="Q295" s="231"/>
      <c r="R295" s="232" t="s">
        <v>14</v>
      </c>
      <c r="S295" s="59"/>
    </row>
    <row r="296" spans="2:19" ht="15" thickBot="1" x14ac:dyDescent="0.25">
      <c r="B296" s="243"/>
      <c r="C296" s="245"/>
      <c r="D296" s="245"/>
      <c r="E296" s="245"/>
      <c r="F296" s="242"/>
      <c r="G296" s="2" t="s">
        <v>450</v>
      </c>
      <c r="H296" t="s">
        <v>56</v>
      </c>
      <c r="I296" s="86">
        <v>4</v>
      </c>
      <c r="K296" s="18">
        <v>24</v>
      </c>
      <c r="L296" s="19" t="s">
        <v>311</v>
      </c>
      <c r="M296" s="231" t="s">
        <v>14</v>
      </c>
      <c r="N296" s="232" t="s">
        <v>14</v>
      </c>
      <c r="O296" s="18">
        <v>24</v>
      </c>
      <c r="P296" s="19" t="s">
        <v>311</v>
      </c>
      <c r="Q296" s="231" t="s">
        <v>14</v>
      </c>
      <c r="R296" s="232" t="s">
        <v>14</v>
      </c>
      <c r="S296" s="59"/>
    </row>
    <row r="297" spans="2:19" x14ac:dyDescent="0.2">
      <c r="B297" s="224">
        <v>15</v>
      </c>
      <c r="C297" s="244" t="str">
        <f>'Detailübersicht MC'!D109</f>
        <v>Montage und Einbau – Verkleidungen</v>
      </c>
      <c r="D297" s="244"/>
      <c r="E297" s="244"/>
      <c r="F297" s="229">
        <f>'Detailübersicht MC'!G109</f>
        <v>8</v>
      </c>
      <c r="G297" s="87" t="s">
        <v>450</v>
      </c>
      <c r="H297" s="61" t="s">
        <v>57</v>
      </c>
      <c r="I297" s="83">
        <v>2</v>
      </c>
      <c r="K297" s="18">
        <v>25</v>
      </c>
      <c r="L297" s="19" t="s">
        <v>312</v>
      </c>
      <c r="M297" s="231" t="s">
        <v>14</v>
      </c>
      <c r="N297" s="232" t="s">
        <v>14</v>
      </c>
      <c r="O297" s="18">
        <v>25</v>
      </c>
      <c r="P297" s="19" t="s">
        <v>312</v>
      </c>
      <c r="Q297" s="231"/>
      <c r="R297" s="232" t="s">
        <v>14</v>
      </c>
      <c r="S297" s="59"/>
    </row>
    <row r="298" spans="2:19" ht="15" thickBot="1" x14ac:dyDescent="0.25">
      <c r="B298" s="243"/>
      <c r="C298" s="245"/>
      <c r="D298" s="245"/>
      <c r="E298" s="245"/>
      <c r="F298" s="242"/>
      <c r="G298" s="2" t="s">
        <v>451</v>
      </c>
      <c r="H298" t="s">
        <v>30</v>
      </c>
      <c r="I298" s="86">
        <v>6</v>
      </c>
      <c r="K298" s="18">
        <v>26</v>
      </c>
      <c r="L298" s="19" t="s">
        <v>317</v>
      </c>
      <c r="M298" s="248">
        <v>8</v>
      </c>
      <c r="N298" s="249" t="s">
        <v>14</v>
      </c>
      <c r="O298" s="18">
        <v>26</v>
      </c>
      <c r="P298" s="19" t="s">
        <v>317</v>
      </c>
      <c r="Q298" s="248" t="s">
        <v>43</v>
      </c>
      <c r="R298" s="249"/>
      <c r="S298" s="59"/>
    </row>
    <row r="299" spans="2:19" ht="15" x14ac:dyDescent="0.2">
      <c r="B299" s="224">
        <v>16</v>
      </c>
      <c r="C299" s="244" t="str">
        <f>'Detailübersicht MC'!D110</f>
        <v>Montage und Einbau - Energiesysteme</v>
      </c>
      <c r="D299" s="244"/>
      <c r="E299" s="244"/>
      <c r="F299" s="229">
        <f>'Detailübersicht MC'!G110</f>
        <v>8</v>
      </c>
      <c r="G299" s="87" t="s">
        <v>451</v>
      </c>
      <c r="H299" s="61" t="s">
        <v>17</v>
      </c>
      <c r="I299" s="83">
        <v>4</v>
      </c>
      <c r="K299" s="13">
        <v>27</v>
      </c>
      <c r="L299" s="14" t="s">
        <v>313</v>
      </c>
      <c r="M299" s="303">
        <v>8</v>
      </c>
      <c r="N299" s="304" t="s">
        <v>14</v>
      </c>
      <c r="O299" s="15">
        <v>27</v>
      </c>
      <c r="P299" s="16" t="s">
        <v>313</v>
      </c>
      <c r="Q299" s="283" t="s">
        <v>46</v>
      </c>
      <c r="R299" s="284" t="s">
        <v>14</v>
      </c>
      <c r="S299" s="59"/>
    </row>
    <row r="300" spans="2:19" ht="15.75" thickBot="1" x14ac:dyDescent="0.25">
      <c r="B300" s="243"/>
      <c r="C300" s="245"/>
      <c r="D300" s="245"/>
      <c r="E300" s="245"/>
      <c r="F300" s="242"/>
      <c r="G300" s="2" t="s">
        <v>452</v>
      </c>
      <c r="H300" t="s">
        <v>56</v>
      </c>
      <c r="I300" s="86">
        <v>4</v>
      </c>
      <c r="K300" s="13">
        <v>28</v>
      </c>
      <c r="L300" s="14" t="s">
        <v>314</v>
      </c>
      <c r="M300" s="292"/>
      <c r="N300" s="293" t="s">
        <v>14</v>
      </c>
      <c r="O300" s="15">
        <v>28</v>
      </c>
      <c r="P300" s="16" t="s">
        <v>314</v>
      </c>
      <c r="Q300" s="285"/>
      <c r="R300" s="286"/>
      <c r="S300" s="59"/>
    </row>
    <row r="301" spans="2:19" ht="15" x14ac:dyDescent="0.2">
      <c r="B301" s="224">
        <v>17</v>
      </c>
      <c r="C301" s="244" t="str">
        <f>'Detailübersicht MC'!D111</f>
        <v>Beschichtung und Oberflächenbehandlung</v>
      </c>
      <c r="D301" s="244"/>
      <c r="E301" s="244"/>
      <c r="F301" s="229">
        <f>'Detailübersicht MC'!G111</f>
        <v>5</v>
      </c>
      <c r="G301" s="87" t="s">
        <v>452</v>
      </c>
      <c r="H301" s="61" t="s">
        <v>57</v>
      </c>
      <c r="I301" s="83">
        <v>2</v>
      </c>
      <c r="K301" s="47"/>
      <c r="L301" s="48"/>
      <c r="M301" s="306"/>
      <c r="N301" s="307"/>
      <c r="O301" s="15">
        <v>29</v>
      </c>
      <c r="P301" s="16" t="s">
        <v>308</v>
      </c>
      <c r="Q301" s="17" t="s">
        <v>539</v>
      </c>
      <c r="R301" s="71">
        <v>13</v>
      </c>
      <c r="S301" s="59"/>
    </row>
    <row r="302" spans="2:19" ht="15" thickBot="1" x14ac:dyDescent="0.25">
      <c r="B302" s="243"/>
      <c r="C302" s="245"/>
      <c r="D302" s="245"/>
      <c r="E302" s="245"/>
      <c r="F302" s="242"/>
      <c r="G302" s="2" t="s">
        <v>453</v>
      </c>
      <c r="H302" t="s">
        <v>40</v>
      </c>
      <c r="I302" s="86">
        <v>3</v>
      </c>
      <c r="K302" s="49"/>
      <c r="L302" s="50"/>
      <c r="M302" s="310"/>
      <c r="N302" s="311"/>
      <c r="O302" s="18">
        <v>30</v>
      </c>
      <c r="P302" s="19" t="s">
        <v>310</v>
      </c>
      <c r="Q302" s="231"/>
      <c r="R302" s="232" t="s">
        <v>14</v>
      </c>
      <c r="S302" s="59"/>
    </row>
    <row r="303" spans="2:19" ht="15" thickBot="1" x14ac:dyDescent="0.25">
      <c r="B303" s="68">
        <v>18</v>
      </c>
      <c r="C303" s="252" t="str">
        <f>'Detailübersicht MC'!D112</f>
        <v>Datenmanagement</v>
      </c>
      <c r="D303" s="252"/>
      <c r="E303" s="252"/>
      <c r="F303" s="84">
        <f>'Detailübersicht MC'!G112</f>
        <v>7</v>
      </c>
      <c r="G303" s="91" t="s">
        <v>453</v>
      </c>
      <c r="H303" s="64" t="s">
        <v>41</v>
      </c>
      <c r="I303" s="80">
        <v>7</v>
      </c>
      <c r="K303" s="51"/>
      <c r="L303" s="52"/>
      <c r="M303" s="308"/>
      <c r="N303" s="309"/>
      <c r="O303" s="18">
        <v>31</v>
      </c>
      <c r="P303" s="19" t="s">
        <v>311</v>
      </c>
      <c r="Q303" s="231" t="s">
        <v>14</v>
      </c>
      <c r="R303" s="232" t="s">
        <v>14</v>
      </c>
      <c r="S303" s="59"/>
    </row>
    <row r="304" spans="2:19" ht="15" thickBot="1" x14ac:dyDescent="0.25">
      <c r="B304" s="68">
        <v>19</v>
      </c>
      <c r="C304" s="252" t="str">
        <f>'Detailübersicht MC'!D113</f>
        <v>Wartung</v>
      </c>
      <c r="D304" s="252"/>
      <c r="E304" s="252"/>
      <c r="F304" s="84">
        <f>'Detailübersicht MC'!G113</f>
        <v>3</v>
      </c>
      <c r="G304" s="91" t="s">
        <v>390</v>
      </c>
      <c r="H304" s="64" t="s">
        <v>38</v>
      </c>
      <c r="I304" s="80">
        <v>3</v>
      </c>
      <c r="S304" s="59"/>
    </row>
    <row r="305" spans="2:285" ht="15" thickBot="1" x14ac:dyDescent="0.25">
      <c r="F305" s="85">
        <f>SUM(F275:F304)</f>
        <v>130</v>
      </c>
      <c r="G305" s="254">
        <f>I305-F305</f>
        <v>0</v>
      </c>
      <c r="H305" s="254"/>
      <c r="I305" s="85">
        <f>SUM(I275:I304)</f>
        <v>130</v>
      </c>
      <c r="S305" s="59"/>
    </row>
    <row r="306" spans="2:285" x14ac:dyDescent="0.2">
      <c r="F306" s="1"/>
      <c r="G306" s="1"/>
      <c r="H306" s="1"/>
      <c r="I306" s="1"/>
      <c r="S306" s="59"/>
    </row>
    <row r="307" spans="2:285" x14ac:dyDescent="0.2">
      <c r="S307" s="59"/>
    </row>
    <row r="308" spans="2:285" s="92" customFormat="1" x14ac:dyDescent="0.2">
      <c r="S308" s="219"/>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row>
    <row r="309" spans="2:285" ht="18" x14ac:dyDescent="0.25">
      <c r="B309" s="300" t="s">
        <v>429</v>
      </c>
      <c r="C309" s="300"/>
      <c r="D309" s="300"/>
      <c r="E309" s="300"/>
      <c r="F309" s="300"/>
      <c r="G309" s="300"/>
      <c r="H309" s="300"/>
      <c r="I309" s="300"/>
      <c r="K309" s="290" t="s">
        <v>10</v>
      </c>
      <c r="L309" s="290"/>
      <c r="M309" s="290"/>
      <c r="N309" s="290"/>
      <c r="O309" s="312" t="s">
        <v>303</v>
      </c>
      <c r="P309" s="312"/>
      <c r="Q309" s="312"/>
      <c r="R309" s="312"/>
      <c r="S309" s="59"/>
    </row>
    <row r="310" spans="2:285" ht="15.75" thickBot="1" x14ac:dyDescent="0.25">
      <c r="K310" s="18">
        <v>1</v>
      </c>
      <c r="L310" s="19" t="s">
        <v>312</v>
      </c>
      <c r="M310" s="231"/>
      <c r="N310" s="232" t="s">
        <v>14</v>
      </c>
      <c r="O310" s="21">
        <v>1</v>
      </c>
      <c r="P310" s="22" t="s">
        <v>313</v>
      </c>
      <c r="Q310" s="273" t="s">
        <v>540</v>
      </c>
      <c r="R310" s="274"/>
      <c r="S310" s="59"/>
    </row>
    <row r="311" spans="2:285" ht="15.75" thickBot="1" x14ac:dyDescent="0.25">
      <c r="F311" s="83" t="s">
        <v>431</v>
      </c>
      <c r="G311" s="329" t="s">
        <v>430</v>
      </c>
      <c r="H311" s="330"/>
      <c r="I311" s="65" t="s">
        <v>432</v>
      </c>
      <c r="K311" s="18">
        <v>2</v>
      </c>
      <c r="L311" s="19" t="s">
        <v>317</v>
      </c>
      <c r="M311" s="248">
        <v>1</v>
      </c>
      <c r="N311" s="249" t="s">
        <v>14</v>
      </c>
      <c r="O311" s="21">
        <v>2</v>
      </c>
      <c r="P311" s="22" t="s">
        <v>314</v>
      </c>
      <c r="Q311" s="273"/>
      <c r="R311" s="274" t="s">
        <v>14</v>
      </c>
      <c r="S311" s="59"/>
    </row>
    <row r="312" spans="2:285" ht="15" x14ac:dyDescent="0.2">
      <c r="B312" s="224">
        <v>1</v>
      </c>
      <c r="C312" s="244" t="str">
        <f>'Detailübersicht MC'!D116</f>
        <v>Grüne Kompetenzen (Wissen und Fähigkeiten)</v>
      </c>
      <c r="D312" s="244"/>
      <c r="E312" s="244"/>
      <c r="F312" s="229">
        <v>14</v>
      </c>
      <c r="G312" s="87" t="s">
        <v>504</v>
      </c>
      <c r="H312" s="61" t="s">
        <v>19</v>
      </c>
      <c r="I312" s="83">
        <v>6</v>
      </c>
      <c r="K312" s="31">
        <v>3</v>
      </c>
      <c r="L312" s="32" t="s">
        <v>313</v>
      </c>
      <c r="M312" s="275">
        <v>1</v>
      </c>
      <c r="N312" s="276" t="s">
        <v>14</v>
      </c>
      <c r="O312" s="18">
        <v>3</v>
      </c>
      <c r="P312" s="19" t="s">
        <v>308</v>
      </c>
      <c r="Q312" s="20"/>
      <c r="R312" s="24">
        <v>18</v>
      </c>
      <c r="S312" s="59"/>
    </row>
    <row r="313" spans="2:285" ht="15.75" thickBot="1" x14ac:dyDescent="0.25">
      <c r="B313" s="243"/>
      <c r="C313" s="245"/>
      <c r="D313" s="245"/>
      <c r="E313" s="245"/>
      <c r="F313" s="242"/>
      <c r="G313" s="2" t="s">
        <v>503</v>
      </c>
      <c r="H313" t="s">
        <v>18</v>
      </c>
      <c r="I313" s="86">
        <v>8</v>
      </c>
      <c r="K313" s="31">
        <v>4</v>
      </c>
      <c r="L313" s="32" t="s">
        <v>314</v>
      </c>
      <c r="M313" s="277"/>
      <c r="N313" s="278" t="s">
        <v>14</v>
      </c>
      <c r="O313" s="18">
        <v>4</v>
      </c>
      <c r="P313" s="19" t="s">
        <v>310</v>
      </c>
      <c r="Q313" s="231"/>
      <c r="R313" s="232" t="s">
        <v>14</v>
      </c>
      <c r="S313" s="59"/>
    </row>
    <row r="314" spans="2:285" x14ac:dyDescent="0.2">
      <c r="B314" s="224">
        <v>2</v>
      </c>
      <c r="C314" s="244" t="str">
        <f>'Detailübersicht MC'!D117</f>
        <v>Digitale Kompetenzen (Wissen und Fähigkeiten)</v>
      </c>
      <c r="D314" s="244"/>
      <c r="E314" s="244"/>
      <c r="F314" s="229">
        <v>14</v>
      </c>
      <c r="G314" s="87" t="s">
        <v>393</v>
      </c>
      <c r="H314" s="61" t="s">
        <v>19</v>
      </c>
      <c r="I314" s="83">
        <v>6</v>
      </c>
      <c r="K314" s="18">
        <v>5</v>
      </c>
      <c r="L314" s="19" t="s">
        <v>308</v>
      </c>
      <c r="M314" s="20"/>
      <c r="N314" s="24">
        <v>14</v>
      </c>
      <c r="O314" s="18">
        <v>5</v>
      </c>
      <c r="P314" s="19" t="s">
        <v>311</v>
      </c>
      <c r="Q314" s="231"/>
      <c r="R314" s="232" t="s">
        <v>14</v>
      </c>
      <c r="S314" s="59"/>
    </row>
    <row r="315" spans="2:285" ht="15.75" thickBot="1" x14ac:dyDescent="0.25">
      <c r="B315" s="243"/>
      <c r="C315" s="245"/>
      <c r="D315" s="245"/>
      <c r="E315" s="245"/>
      <c r="F315" s="242"/>
      <c r="G315" s="2" t="s">
        <v>394</v>
      </c>
      <c r="H315" t="s">
        <v>18</v>
      </c>
      <c r="I315" s="86">
        <v>8</v>
      </c>
      <c r="K315" s="18">
        <v>6</v>
      </c>
      <c r="L315" s="19" t="s">
        <v>310</v>
      </c>
      <c r="M315" s="231"/>
      <c r="N315" s="232" t="s">
        <v>14</v>
      </c>
      <c r="O315" s="21">
        <v>6</v>
      </c>
      <c r="P315" s="22" t="s">
        <v>312</v>
      </c>
      <c r="Q315" s="273" t="s">
        <v>542</v>
      </c>
      <c r="R315" s="274"/>
      <c r="S315" s="59"/>
    </row>
    <row r="316" spans="2:285" x14ac:dyDescent="0.2">
      <c r="B316" s="224">
        <v>3</v>
      </c>
      <c r="C316" s="244" t="str">
        <f>'Detailübersicht MC'!D118</f>
        <v>Instandhaltung und Sanierung – Vorgehensweise</v>
      </c>
      <c r="D316" s="244"/>
      <c r="E316" s="244"/>
      <c r="F316" s="229">
        <f>'Detailübersicht MC'!G118</f>
        <v>25</v>
      </c>
      <c r="G316" s="61" t="s">
        <v>395</v>
      </c>
      <c r="H316" s="61" t="s">
        <v>58</v>
      </c>
      <c r="I316" s="83">
        <v>5</v>
      </c>
      <c r="K316" s="18">
        <v>7</v>
      </c>
      <c r="L316" s="19" t="s">
        <v>311</v>
      </c>
      <c r="M316" s="231"/>
      <c r="N316" s="232" t="s">
        <v>14</v>
      </c>
      <c r="O316" s="18">
        <v>7</v>
      </c>
      <c r="P316" s="19" t="s">
        <v>317</v>
      </c>
      <c r="Q316" s="248">
        <v>4</v>
      </c>
      <c r="R316" s="249" t="s">
        <v>14</v>
      </c>
      <c r="S316" s="59"/>
    </row>
    <row r="317" spans="2:285" ht="15" x14ac:dyDescent="0.2">
      <c r="B317" s="243"/>
      <c r="C317" s="245"/>
      <c r="D317" s="245"/>
      <c r="E317" s="245"/>
      <c r="F317" s="242"/>
      <c r="G317" t="s">
        <v>396</v>
      </c>
      <c r="H317" t="s">
        <v>21</v>
      </c>
      <c r="I317" s="86">
        <v>10</v>
      </c>
      <c r="K317" s="18">
        <v>8</v>
      </c>
      <c r="L317" s="19" t="s">
        <v>312</v>
      </c>
      <c r="M317" s="231"/>
      <c r="N317" s="232" t="s">
        <v>14</v>
      </c>
      <c r="O317" s="21">
        <v>8</v>
      </c>
      <c r="P317" s="22" t="s">
        <v>313</v>
      </c>
      <c r="Q317" s="279">
        <v>5</v>
      </c>
      <c r="R317" s="280" t="s">
        <v>14</v>
      </c>
      <c r="S317" s="59"/>
    </row>
    <row r="318" spans="2:285" ht="15" x14ac:dyDescent="0.2">
      <c r="B318" s="243"/>
      <c r="C318" s="245"/>
      <c r="D318" s="245"/>
      <c r="E318" s="245"/>
      <c r="F318" s="242"/>
      <c r="G318" t="s">
        <v>502</v>
      </c>
      <c r="H318" t="s">
        <v>58</v>
      </c>
      <c r="I318" s="86">
        <v>5</v>
      </c>
      <c r="K318" s="18">
        <v>9</v>
      </c>
      <c r="L318" s="19" t="s">
        <v>317</v>
      </c>
      <c r="M318" s="248">
        <v>2</v>
      </c>
      <c r="N318" s="249" t="s">
        <v>14</v>
      </c>
      <c r="O318" s="21">
        <v>9</v>
      </c>
      <c r="P318" s="22" t="s">
        <v>314</v>
      </c>
      <c r="Q318" s="273"/>
      <c r="R318" s="274"/>
      <c r="S318" s="59"/>
    </row>
    <row r="319" spans="2:285" ht="15.75" thickBot="1" x14ac:dyDescent="0.25">
      <c r="B319" s="225"/>
      <c r="C319" s="253"/>
      <c r="D319" s="253"/>
      <c r="E319" s="253"/>
      <c r="F319" s="230"/>
      <c r="G319" s="56" t="s">
        <v>397</v>
      </c>
      <c r="H319" s="56" t="s">
        <v>59</v>
      </c>
      <c r="I319" s="85">
        <v>5</v>
      </c>
      <c r="K319" s="31">
        <v>10</v>
      </c>
      <c r="L319" s="32" t="s">
        <v>313</v>
      </c>
      <c r="M319" s="275">
        <v>2</v>
      </c>
      <c r="N319" s="276" t="s">
        <v>14</v>
      </c>
      <c r="O319" s="18">
        <v>10</v>
      </c>
      <c r="P319" s="19" t="s">
        <v>308</v>
      </c>
      <c r="Q319" s="20"/>
      <c r="R319" s="24">
        <v>19</v>
      </c>
      <c r="S319" s="59"/>
    </row>
    <row r="320" spans="2:285" ht="15" x14ac:dyDescent="0.2">
      <c r="B320" s="224">
        <v>4</v>
      </c>
      <c r="C320" s="244" t="str">
        <f>'Detailübersicht MC'!D119</f>
        <v>Instandhaltung und Sanierung – Aufbauten</v>
      </c>
      <c r="D320" s="244"/>
      <c r="E320" s="244"/>
      <c r="F320" s="229">
        <f>'Detailübersicht MC'!G119</f>
        <v>15</v>
      </c>
      <c r="G320" s="87" t="s">
        <v>397</v>
      </c>
      <c r="H320" s="61" t="s">
        <v>60</v>
      </c>
      <c r="I320" s="83">
        <v>5</v>
      </c>
      <c r="K320" s="31">
        <v>11</v>
      </c>
      <c r="L320" s="32" t="s">
        <v>314</v>
      </c>
      <c r="M320" s="277"/>
      <c r="N320" s="278" t="s">
        <v>14</v>
      </c>
      <c r="O320" s="18">
        <v>11</v>
      </c>
      <c r="P320" s="19" t="s">
        <v>310</v>
      </c>
      <c r="Q320" s="231"/>
      <c r="R320" s="232" t="s">
        <v>14</v>
      </c>
      <c r="S320" s="59"/>
    </row>
    <row r="321" spans="2:19" x14ac:dyDescent="0.2">
      <c r="B321" s="243"/>
      <c r="C321" s="245"/>
      <c r="D321" s="245"/>
      <c r="E321" s="245"/>
      <c r="F321" s="242"/>
      <c r="G321" s="2" t="s">
        <v>398</v>
      </c>
      <c r="H321" t="s">
        <v>58</v>
      </c>
      <c r="I321" s="86">
        <v>5</v>
      </c>
      <c r="K321" s="18">
        <v>12</v>
      </c>
      <c r="L321" s="19" t="s">
        <v>308</v>
      </c>
      <c r="M321" s="20"/>
      <c r="N321" s="24">
        <v>15</v>
      </c>
      <c r="O321" s="18">
        <v>12</v>
      </c>
      <c r="P321" s="19" t="s">
        <v>311</v>
      </c>
      <c r="Q321" s="231"/>
      <c r="R321" s="232" t="s">
        <v>14</v>
      </c>
      <c r="S321" s="59"/>
    </row>
    <row r="322" spans="2:19" ht="15" thickBot="1" x14ac:dyDescent="0.25">
      <c r="B322" s="225"/>
      <c r="C322" s="253"/>
      <c r="D322" s="253"/>
      <c r="E322" s="253"/>
      <c r="F322" s="230"/>
      <c r="G322" s="60" t="s">
        <v>496</v>
      </c>
      <c r="H322" s="56" t="s">
        <v>58</v>
      </c>
      <c r="I322" s="85">
        <v>5</v>
      </c>
      <c r="K322" s="18">
        <v>13</v>
      </c>
      <c r="L322" s="19" t="s">
        <v>310</v>
      </c>
      <c r="M322" s="231"/>
      <c r="N322" s="232" t="s">
        <v>14</v>
      </c>
      <c r="O322" s="18">
        <v>13</v>
      </c>
      <c r="P322" s="19" t="s">
        <v>312</v>
      </c>
      <c r="Q322" s="231"/>
      <c r="R322" s="232" t="s">
        <v>14</v>
      </c>
      <c r="S322" s="59"/>
    </row>
    <row r="323" spans="2:19" ht="15" thickBot="1" x14ac:dyDescent="0.25">
      <c r="B323" s="93">
        <v>5</v>
      </c>
      <c r="C323" s="95" t="str">
        <f>'Detailübersicht MC'!D120</f>
        <v>Instandhaltung und Sanierung – Dämm- und Funktionsschichten</v>
      </c>
      <c r="D323" s="95"/>
      <c r="E323" s="95"/>
      <c r="F323" s="96">
        <f>'Detailübersicht MC'!G120</f>
        <v>10</v>
      </c>
      <c r="G323" s="2" t="s">
        <v>497</v>
      </c>
      <c r="H323" t="s">
        <v>21</v>
      </c>
      <c r="I323" s="83">
        <v>10</v>
      </c>
      <c r="K323" s="18">
        <v>14</v>
      </c>
      <c r="L323" s="19" t="s">
        <v>311</v>
      </c>
      <c r="M323" s="231"/>
      <c r="N323" s="232" t="s">
        <v>14</v>
      </c>
      <c r="O323" s="18">
        <v>14</v>
      </c>
      <c r="P323" s="19" t="s">
        <v>317</v>
      </c>
      <c r="Q323" s="248">
        <v>6</v>
      </c>
      <c r="R323" s="249" t="s">
        <v>14</v>
      </c>
      <c r="S323" s="59"/>
    </row>
    <row r="324" spans="2:19" ht="15.75" thickBot="1" x14ac:dyDescent="0.25">
      <c r="B324" s="68">
        <v>6</v>
      </c>
      <c r="C324" s="252" t="str">
        <f>'Detailübersicht MC'!D121</f>
        <v>Instandhaltung und Sanierung – Energiesysteme</v>
      </c>
      <c r="D324" s="252"/>
      <c r="E324" s="252"/>
      <c r="F324" s="84">
        <f>'Detailübersicht MC'!G121</f>
        <v>5</v>
      </c>
      <c r="G324" s="91" t="s">
        <v>498</v>
      </c>
      <c r="H324" s="64" t="s">
        <v>58</v>
      </c>
      <c r="I324" s="80">
        <v>5</v>
      </c>
      <c r="K324" s="18">
        <v>15</v>
      </c>
      <c r="L324" s="19" t="s">
        <v>312</v>
      </c>
      <c r="M324" s="231"/>
      <c r="N324" s="232" t="s">
        <v>14</v>
      </c>
      <c r="O324" s="21">
        <v>15</v>
      </c>
      <c r="P324" s="22" t="s">
        <v>313</v>
      </c>
      <c r="Q324" s="279" t="s">
        <v>68</v>
      </c>
      <c r="R324" s="280" t="s">
        <v>14</v>
      </c>
      <c r="S324" s="59"/>
    </row>
    <row r="325" spans="2:19" ht="15.75" thickBot="1" x14ac:dyDescent="0.25">
      <c r="B325" s="68">
        <v>7</v>
      </c>
      <c r="C325" s="252" t="str">
        <f>'Detailübersicht MC'!D122</f>
        <v>Instandhaltung und Sanierung – Beschichtungen</v>
      </c>
      <c r="D325" s="252"/>
      <c r="E325" s="252"/>
      <c r="F325" s="84">
        <f>'Detailübersicht MC'!G122</f>
        <v>3</v>
      </c>
      <c r="G325" s="91" t="s">
        <v>499</v>
      </c>
      <c r="H325" s="64" t="s">
        <v>40</v>
      </c>
      <c r="I325" s="80">
        <v>3</v>
      </c>
      <c r="K325" s="18">
        <v>16</v>
      </c>
      <c r="L325" s="19" t="s">
        <v>317</v>
      </c>
      <c r="M325" s="248">
        <v>3</v>
      </c>
      <c r="N325" s="249" t="s">
        <v>14</v>
      </c>
      <c r="O325" s="21">
        <v>16</v>
      </c>
      <c r="P325" s="22" t="s">
        <v>314</v>
      </c>
      <c r="Q325" s="273" t="s">
        <v>543</v>
      </c>
      <c r="R325" s="274" t="s">
        <v>14</v>
      </c>
      <c r="S325" s="59"/>
    </row>
    <row r="326" spans="2:19" ht="15" x14ac:dyDescent="0.2">
      <c r="B326" s="224">
        <v>8</v>
      </c>
      <c r="C326" s="244" t="str">
        <f>'Detailübersicht MC'!D123</f>
        <v xml:space="preserve">Rückbau </v>
      </c>
      <c r="D326" s="244"/>
      <c r="E326" s="244"/>
      <c r="F326" s="229">
        <f>'Detailübersicht MC'!G123</f>
        <v>14</v>
      </c>
      <c r="G326" s="87" t="s">
        <v>499</v>
      </c>
      <c r="H326" s="61" t="s">
        <v>41</v>
      </c>
      <c r="I326" s="83">
        <v>7</v>
      </c>
      <c r="K326" s="31">
        <v>17</v>
      </c>
      <c r="L326" s="32" t="s">
        <v>313</v>
      </c>
      <c r="M326" s="275">
        <v>3</v>
      </c>
      <c r="N326" s="276" t="s">
        <v>14</v>
      </c>
      <c r="O326" s="21">
        <v>17</v>
      </c>
      <c r="P326" s="22" t="s">
        <v>308</v>
      </c>
      <c r="Q326" s="23" t="s">
        <v>544</v>
      </c>
      <c r="R326" s="46">
        <v>20</v>
      </c>
      <c r="S326" s="59"/>
    </row>
    <row r="327" spans="2:19" ht="15.75" thickBot="1" x14ac:dyDescent="0.25">
      <c r="B327" s="243"/>
      <c r="C327" s="245"/>
      <c r="D327" s="245"/>
      <c r="E327" s="245"/>
      <c r="F327" s="242"/>
      <c r="G327" s="2" t="s">
        <v>501</v>
      </c>
      <c r="H327" t="s">
        <v>19</v>
      </c>
      <c r="I327" s="86">
        <v>6</v>
      </c>
      <c r="K327" s="31">
        <v>18</v>
      </c>
      <c r="L327" s="32" t="s">
        <v>314</v>
      </c>
      <c r="M327" s="277"/>
      <c r="N327" s="278" t="s">
        <v>14</v>
      </c>
      <c r="O327" s="18">
        <v>18</v>
      </c>
      <c r="P327" s="19" t="s">
        <v>310</v>
      </c>
      <c r="Q327" s="231"/>
      <c r="R327" s="232" t="s">
        <v>14</v>
      </c>
      <c r="S327" s="59"/>
    </row>
    <row r="328" spans="2:19" ht="15" thickBot="1" x14ac:dyDescent="0.25">
      <c r="B328" s="68">
        <v>9</v>
      </c>
      <c r="C328" s="252" t="str">
        <f>'Detailübersicht MC'!D124</f>
        <v>Entsorgung &amp; Recycling</v>
      </c>
      <c r="D328" s="252"/>
      <c r="E328" s="252"/>
      <c r="F328" s="84">
        <f>'Detailübersicht MC'!G124</f>
        <v>10</v>
      </c>
      <c r="G328" s="91" t="s">
        <v>500</v>
      </c>
      <c r="H328" s="64" t="s">
        <v>21</v>
      </c>
      <c r="I328" s="80">
        <v>10</v>
      </c>
      <c r="K328" s="18">
        <v>19</v>
      </c>
      <c r="L328" s="19" t="s">
        <v>308</v>
      </c>
      <c r="M328" s="20"/>
      <c r="N328" s="24">
        <v>16</v>
      </c>
      <c r="O328" s="18">
        <v>19</v>
      </c>
      <c r="P328" s="19" t="s">
        <v>311</v>
      </c>
      <c r="Q328" s="231"/>
      <c r="R328" s="232" t="s">
        <v>14</v>
      </c>
      <c r="S328" s="59"/>
    </row>
    <row r="329" spans="2:19" ht="15" thickBot="1" x14ac:dyDescent="0.25">
      <c r="F329" s="85">
        <f>SUM(F312:F328)</f>
        <v>110</v>
      </c>
      <c r="G329" s="329">
        <f>I329-F329</f>
        <v>-1</v>
      </c>
      <c r="H329" s="330"/>
      <c r="I329" s="85">
        <f>SUM(I312:I328)</f>
        <v>109</v>
      </c>
      <c r="K329" s="18">
        <v>20</v>
      </c>
      <c r="L329" s="19" t="s">
        <v>310</v>
      </c>
      <c r="M329" s="231"/>
      <c r="N329" s="232" t="s">
        <v>14</v>
      </c>
      <c r="O329" s="18">
        <v>20</v>
      </c>
      <c r="P329" s="19" t="s">
        <v>312</v>
      </c>
      <c r="Q329" s="231"/>
      <c r="R329" s="232" t="s">
        <v>14</v>
      </c>
      <c r="S329" s="59"/>
    </row>
    <row r="330" spans="2:19" x14ac:dyDescent="0.2">
      <c r="K330" s="18">
        <v>21</v>
      </c>
      <c r="L330" s="19" t="s">
        <v>311</v>
      </c>
      <c r="M330" s="231"/>
      <c r="N330" s="232" t="s">
        <v>14</v>
      </c>
      <c r="O330" s="18">
        <v>21</v>
      </c>
      <c r="P330" s="19" t="s">
        <v>317</v>
      </c>
      <c r="Q330" s="248">
        <v>8</v>
      </c>
      <c r="R330" s="249" t="s">
        <v>14</v>
      </c>
      <c r="S330" s="59"/>
    </row>
    <row r="331" spans="2:19" ht="15" x14ac:dyDescent="0.2">
      <c r="K331" s="18">
        <v>22</v>
      </c>
      <c r="L331" s="19" t="s">
        <v>312</v>
      </c>
      <c r="M331" s="231"/>
      <c r="N331" s="232" t="s">
        <v>14</v>
      </c>
      <c r="O331" s="21">
        <v>22</v>
      </c>
      <c r="P331" s="22" t="s">
        <v>313</v>
      </c>
      <c r="Q331" s="279">
        <v>9</v>
      </c>
      <c r="R331" s="280" t="s">
        <v>14</v>
      </c>
      <c r="S331" s="59"/>
    </row>
    <row r="332" spans="2:19" ht="15" x14ac:dyDescent="0.2">
      <c r="K332" s="18">
        <v>23</v>
      </c>
      <c r="L332" s="19" t="s">
        <v>317</v>
      </c>
      <c r="M332" s="248">
        <v>3</v>
      </c>
      <c r="N332" s="249" t="s">
        <v>14</v>
      </c>
      <c r="O332" s="21">
        <v>23</v>
      </c>
      <c r="P332" s="22" t="s">
        <v>314</v>
      </c>
      <c r="Q332" s="273"/>
      <c r="R332" s="274" t="s">
        <v>14</v>
      </c>
      <c r="S332" s="59"/>
    </row>
    <row r="333" spans="2:19" ht="15" x14ac:dyDescent="0.2">
      <c r="K333" s="31">
        <v>24</v>
      </c>
      <c r="L333" s="32" t="s">
        <v>313</v>
      </c>
      <c r="M333" s="275" t="s">
        <v>27</v>
      </c>
      <c r="N333" s="276" t="s">
        <v>14</v>
      </c>
      <c r="O333" s="18">
        <v>24</v>
      </c>
      <c r="P333" s="19" t="s">
        <v>308</v>
      </c>
      <c r="Q333" s="20"/>
      <c r="R333" s="24">
        <v>21</v>
      </c>
      <c r="S333" s="59"/>
    </row>
    <row r="334" spans="2:19" ht="15" x14ac:dyDescent="0.2">
      <c r="K334" s="31">
        <v>25</v>
      </c>
      <c r="L334" s="32" t="s">
        <v>314</v>
      </c>
      <c r="M334" s="277"/>
      <c r="N334" s="278" t="s">
        <v>14</v>
      </c>
      <c r="O334" s="18">
        <v>25</v>
      </c>
      <c r="P334" s="19" t="s">
        <v>310</v>
      </c>
      <c r="Q334" s="231"/>
      <c r="R334" s="232" t="s">
        <v>14</v>
      </c>
      <c r="S334" s="59"/>
    </row>
    <row r="335" spans="2:19" x14ac:dyDescent="0.2">
      <c r="K335" s="18">
        <v>26</v>
      </c>
      <c r="L335" s="19" t="s">
        <v>308</v>
      </c>
      <c r="M335" s="20"/>
      <c r="N335" s="24">
        <v>17</v>
      </c>
      <c r="O335" s="18">
        <v>26</v>
      </c>
      <c r="P335" s="19" t="s">
        <v>311</v>
      </c>
      <c r="Q335" s="231"/>
      <c r="R335" s="232" t="s">
        <v>14</v>
      </c>
      <c r="S335" s="59"/>
    </row>
    <row r="336" spans="2:19" x14ac:dyDescent="0.2">
      <c r="K336" s="18">
        <v>27</v>
      </c>
      <c r="L336" s="19" t="s">
        <v>310</v>
      </c>
      <c r="M336" s="231"/>
      <c r="N336" s="232" t="s">
        <v>14</v>
      </c>
      <c r="O336" s="18">
        <v>27</v>
      </c>
      <c r="P336" s="19" t="s">
        <v>312</v>
      </c>
      <c r="Q336" s="231"/>
      <c r="R336" s="232"/>
      <c r="S336" s="59"/>
    </row>
    <row r="337" spans="2:285" x14ac:dyDescent="0.2">
      <c r="K337" s="18">
        <v>28</v>
      </c>
      <c r="L337" s="19" t="s">
        <v>311</v>
      </c>
      <c r="M337" s="231"/>
      <c r="N337" s="232" t="s">
        <v>14</v>
      </c>
      <c r="O337" s="18">
        <v>28</v>
      </c>
      <c r="P337" s="19" t="s">
        <v>317</v>
      </c>
      <c r="Q337" s="248"/>
      <c r="R337" s="249" t="s">
        <v>14</v>
      </c>
      <c r="S337" s="59"/>
    </row>
    <row r="338" spans="2:285" ht="15" x14ac:dyDescent="0.2">
      <c r="K338" s="18">
        <v>29</v>
      </c>
      <c r="L338" s="19" t="s">
        <v>312</v>
      </c>
      <c r="M338" s="231"/>
      <c r="N338" s="232" t="s">
        <v>14</v>
      </c>
      <c r="O338" s="21">
        <v>29</v>
      </c>
      <c r="P338" s="22" t="s">
        <v>313</v>
      </c>
      <c r="Q338" s="279"/>
      <c r="R338" s="280" t="s">
        <v>14</v>
      </c>
      <c r="S338" s="59"/>
    </row>
    <row r="339" spans="2:285" ht="15" x14ac:dyDescent="0.2">
      <c r="K339" s="18">
        <v>30</v>
      </c>
      <c r="L339" s="19" t="s">
        <v>317</v>
      </c>
      <c r="M339" s="248">
        <v>4</v>
      </c>
      <c r="N339" s="249" t="s">
        <v>14</v>
      </c>
      <c r="O339" s="21">
        <v>30</v>
      </c>
      <c r="P339" s="22" t="s">
        <v>314</v>
      </c>
      <c r="Q339" s="273"/>
      <c r="R339" s="274" t="s">
        <v>14</v>
      </c>
      <c r="S339" s="59"/>
    </row>
    <row r="340" spans="2:285" x14ac:dyDescent="0.2">
      <c r="K340" s="53"/>
      <c r="L340" s="54"/>
      <c r="M340" s="240"/>
      <c r="N340" s="241"/>
      <c r="O340" s="18">
        <v>31</v>
      </c>
      <c r="P340" s="19" t="s">
        <v>308</v>
      </c>
      <c r="Q340" s="20"/>
      <c r="R340" s="24">
        <v>22</v>
      </c>
      <c r="S340" s="59"/>
    </row>
    <row r="341" spans="2:285" x14ac:dyDescent="0.2">
      <c r="S341" s="59"/>
    </row>
    <row r="342" spans="2:285" x14ac:dyDescent="0.2">
      <c r="S342" s="59"/>
    </row>
    <row r="343" spans="2:285" x14ac:dyDescent="0.2">
      <c r="S343" s="59"/>
    </row>
    <row r="344" spans="2:285" s="92" customFormat="1" x14ac:dyDescent="0.2">
      <c r="S344" s="219"/>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row>
    <row r="345" spans="2:285" ht="18" x14ac:dyDescent="0.25">
      <c r="B345" s="300" t="s">
        <v>551</v>
      </c>
      <c r="C345" s="300"/>
      <c r="D345" s="300"/>
      <c r="E345" s="300"/>
      <c r="F345" s="300"/>
      <c r="G345" s="300"/>
      <c r="H345" s="300"/>
      <c r="I345" s="300"/>
      <c r="K345" s="281" t="s">
        <v>304</v>
      </c>
      <c r="L345" s="281"/>
      <c r="M345" s="281"/>
      <c r="N345" s="281"/>
      <c r="O345" s="282" t="s">
        <v>305</v>
      </c>
      <c r="P345" s="282"/>
      <c r="Q345" s="282"/>
      <c r="R345" s="282"/>
      <c r="S345" s="59"/>
    </row>
    <row r="346" spans="2:285" ht="15" thickBot="1" x14ac:dyDescent="0.25">
      <c r="K346" s="18">
        <v>1</v>
      </c>
      <c r="L346" s="19" t="s">
        <v>310</v>
      </c>
      <c r="M346" s="231"/>
      <c r="N346" s="232" t="s">
        <v>14</v>
      </c>
      <c r="O346" s="18">
        <v>1</v>
      </c>
      <c r="P346" s="19" t="s">
        <v>312</v>
      </c>
      <c r="Q346" s="231"/>
      <c r="R346" s="232" t="s">
        <v>14</v>
      </c>
      <c r="S346" s="59"/>
    </row>
    <row r="347" spans="2:285" ht="15" thickBot="1" x14ac:dyDescent="0.25">
      <c r="F347" s="83" t="s">
        <v>431</v>
      </c>
      <c r="G347" s="329" t="s">
        <v>430</v>
      </c>
      <c r="H347" s="330"/>
      <c r="I347" s="65" t="s">
        <v>432</v>
      </c>
      <c r="K347" s="18">
        <v>2</v>
      </c>
      <c r="L347" s="19" t="s">
        <v>311</v>
      </c>
      <c r="M347" s="231"/>
      <c r="N347" s="232" t="s">
        <v>14</v>
      </c>
      <c r="O347" s="18">
        <v>2</v>
      </c>
      <c r="P347" s="19" t="s">
        <v>317</v>
      </c>
      <c r="Q347" s="248">
        <v>6</v>
      </c>
      <c r="R347" s="249" t="s">
        <v>14</v>
      </c>
      <c r="S347" s="59"/>
    </row>
    <row r="348" spans="2:285" ht="15" x14ac:dyDescent="0.2">
      <c r="B348" s="224">
        <v>1</v>
      </c>
      <c r="C348" s="244" t="str">
        <f>'Detailübersicht MC'!D131</f>
        <v>Kundenservice und Beratung</v>
      </c>
      <c r="D348" s="244"/>
      <c r="E348" s="244"/>
      <c r="F348" s="229">
        <f>'Detailübersicht MC'!G131</f>
        <v>14</v>
      </c>
      <c r="G348" s="87" t="s">
        <v>462</v>
      </c>
      <c r="H348" s="61" t="s">
        <v>17</v>
      </c>
      <c r="I348" s="83">
        <v>4</v>
      </c>
      <c r="K348" s="18">
        <v>3</v>
      </c>
      <c r="L348" s="19" t="s">
        <v>312</v>
      </c>
      <c r="M348" s="231"/>
      <c r="N348" s="232" t="s">
        <v>14</v>
      </c>
      <c r="O348" s="36">
        <v>3</v>
      </c>
      <c r="P348" s="37" t="s">
        <v>313</v>
      </c>
      <c r="Q348" s="255">
        <v>6</v>
      </c>
      <c r="R348" s="256" t="s">
        <v>14</v>
      </c>
      <c r="S348" s="59"/>
    </row>
    <row r="349" spans="2:285" ht="15.75" thickBot="1" x14ac:dyDescent="0.25">
      <c r="B349" s="243"/>
      <c r="C349" s="245"/>
      <c r="D349" s="245"/>
      <c r="E349" s="245"/>
      <c r="F349" s="242"/>
      <c r="G349" s="2" t="s">
        <v>463</v>
      </c>
      <c r="H349" t="s">
        <v>21</v>
      </c>
      <c r="I349" s="86">
        <v>10</v>
      </c>
      <c r="K349" s="18">
        <v>4</v>
      </c>
      <c r="L349" s="19" t="s">
        <v>317</v>
      </c>
      <c r="M349" s="248">
        <v>1</v>
      </c>
      <c r="N349" s="249" t="s">
        <v>14</v>
      </c>
      <c r="O349" s="36">
        <v>4</v>
      </c>
      <c r="P349" s="37" t="s">
        <v>314</v>
      </c>
      <c r="Q349" s="257" t="s">
        <v>14</v>
      </c>
      <c r="R349" s="258" t="s">
        <v>14</v>
      </c>
      <c r="S349" s="59"/>
    </row>
    <row r="350" spans="2:285" ht="15" x14ac:dyDescent="0.2">
      <c r="B350" s="224">
        <v>2</v>
      </c>
      <c r="C350" s="244" t="str">
        <f>'Detailübersicht MC'!D132</f>
        <v>Garantie und Gewährleistung</v>
      </c>
      <c r="D350" s="244"/>
      <c r="E350" s="244"/>
      <c r="F350" s="229">
        <f>'Detailübersicht MC'!G132</f>
        <v>10</v>
      </c>
      <c r="G350" s="87" t="s">
        <v>464</v>
      </c>
      <c r="H350" s="61" t="s">
        <v>19</v>
      </c>
      <c r="I350" s="83">
        <v>6</v>
      </c>
      <c r="K350" s="34">
        <v>5</v>
      </c>
      <c r="L350" s="35" t="s">
        <v>313</v>
      </c>
      <c r="M350" s="259">
        <v>1</v>
      </c>
      <c r="N350" s="260" t="s">
        <v>14</v>
      </c>
      <c r="O350" s="18">
        <v>5</v>
      </c>
      <c r="P350" s="19" t="s">
        <v>308</v>
      </c>
      <c r="Q350" s="20"/>
      <c r="R350" s="24">
        <v>27</v>
      </c>
      <c r="S350" s="59"/>
    </row>
    <row r="351" spans="2:285" ht="15.75" thickBot="1" x14ac:dyDescent="0.25">
      <c r="B351" s="243"/>
      <c r="C351" s="245"/>
      <c r="D351" s="245"/>
      <c r="E351" s="245"/>
      <c r="F351" s="242"/>
      <c r="G351" s="2" t="s">
        <v>465</v>
      </c>
      <c r="H351" t="s">
        <v>20</v>
      </c>
      <c r="I351" s="86">
        <v>4</v>
      </c>
      <c r="K351" s="34">
        <v>6</v>
      </c>
      <c r="L351" s="35" t="s">
        <v>314</v>
      </c>
      <c r="M351" s="261"/>
      <c r="N351" s="262" t="s">
        <v>14</v>
      </c>
      <c r="O351" s="18">
        <v>6</v>
      </c>
      <c r="P351" s="19" t="s">
        <v>310</v>
      </c>
      <c r="Q351" s="231"/>
      <c r="R351" s="232" t="s">
        <v>14</v>
      </c>
      <c r="S351" s="59"/>
    </row>
    <row r="352" spans="2:285" x14ac:dyDescent="0.2">
      <c r="B352" s="224">
        <v>3</v>
      </c>
      <c r="C352" s="244" t="str">
        <f>'Detailübersicht MC'!D133</f>
        <v>Trends im Holzbau</v>
      </c>
      <c r="D352" s="244"/>
      <c r="E352" s="244"/>
      <c r="F352" s="229">
        <f>'Detailübersicht MC'!G133</f>
        <v>8</v>
      </c>
      <c r="G352" s="87" t="s">
        <v>465</v>
      </c>
      <c r="H352" s="61" t="s">
        <v>33</v>
      </c>
      <c r="I352" s="83">
        <v>4</v>
      </c>
      <c r="K352" s="18">
        <v>7</v>
      </c>
      <c r="L352" s="19" t="s">
        <v>308</v>
      </c>
      <c r="M352" s="20"/>
      <c r="N352" s="24">
        <v>23</v>
      </c>
      <c r="O352" s="18">
        <v>7</v>
      </c>
      <c r="P352" s="19" t="s">
        <v>311</v>
      </c>
      <c r="Q352" s="231"/>
      <c r="R352" s="232" t="s">
        <v>14</v>
      </c>
      <c r="S352" s="59"/>
    </row>
    <row r="353" spans="2:19" ht="15" thickBot="1" x14ac:dyDescent="0.25">
      <c r="B353" s="243"/>
      <c r="C353" s="245"/>
      <c r="D353" s="245"/>
      <c r="E353" s="245"/>
      <c r="F353" s="242"/>
      <c r="G353" s="2" t="s">
        <v>466</v>
      </c>
      <c r="H353" t="s">
        <v>17</v>
      </c>
      <c r="I353" s="86">
        <v>4</v>
      </c>
      <c r="K353" s="18">
        <v>8</v>
      </c>
      <c r="L353" s="19" t="s">
        <v>310</v>
      </c>
      <c r="M353" s="231"/>
      <c r="N353" s="232" t="s">
        <v>14</v>
      </c>
      <c r="O353" s="18">
        <v>8</v>
      </c>
      <c r="P353" s="19" t="s">
        <v>312</v>
      </c>
      <c r="Q353" s="231"/>
      <c r="R353" s="232" t="s">
        <v>14</v>
      </c>
      <c r="S353" s="59"/>
    </row>
    <row r="354" spans="2:19" x14ac:dyDescent="0.2">
      <c r="B354" s="224">
        <v>4</v>
      </c>
      <c r="C354" s="244" t="str">
        <f>'Detailübersicht MC'!D134</f>
        <v>Arbeitsplanung und -vorbereitung</v>
      </c>
      <c r="D354" s="244"/>
      <c r="E354" s="244"/>
      <c r="F354" s="229">
        <f>'Detailübersicht MC'!G134</f>
        <v>14</v>
      </c>
      <c r="G354" s="87" t="s">
        <v>467</v>
      </c>
      <c r="H354" s="61" t="s">
        <v>21</v>
      </c>
      <c r="I354" s="83">
        <v>10</v>
      </c>
      <c r="K354" s="18">
        <v>9</v>
      </c>
      <c r="L354" s="19" t="s">
        <v>311</v>
      </c>
      <c r="M354" s="231"/>
      <c r="N354" s="232" t="s">
        <v>14</v>
      </c>
      <c r="O354" s="18">
        <v>9</v>
      </c>
      <c r="P354" s="19" t="s">
        <v>317</v>
      </c>
      <c r="Q354" s="248">
        <v>7</v>
      </c>
      <c r="R354" s="249" t="s">
        <v>14</v>
      </c>
      <c r="S354" s="59"/>
    </row>
    <row r="355" spans="2:19" ht="15.75" thickBot="1" x14ac:dyDescent="0.25">
      <c r="B355" s="243"/>
      <c r="C355" s="245"/>
      <c r="D355" s="245"/>
      <c r="E355" s="245"/>
      <c r="F355" s="242"/>
      <c r="G355" s="2" t="s">
        <v>468</v>
      </c>
      <c r="H355" t="s">
        <v>17</v>
      </c>
      <c r="I355" s="86">
        <v>4</v>
      </c>
      <c r="K355" s="18">
        <v>10</v>
      </c>
      <c r="L355" s="19" t="s">
        <v>312</v>
      </c>
      <c r="M355" s="231"/>
      <c r="N355" s="232" t="s">
        <v>14</v>
      </c>
      <c r="O355" s="36">
        <v>10</v>
      </c>
      <c r="P355" s="37" t="s">
        <v>313</v>
      </c>
      <c r="Q355" s="255">
        <v>7</v>
      </c>
      <c r="R355" s="256" t="s">
        <v>14</v>
      </c>
      <c r="S355" s="59"/>
    </row>
    <row r="356" spans="2:19" ht="15.75" thickBot="1" x14ac:dyDescent="0.25">
      <c r="B356" s="68">
        <v>5</v>
      </c>
      <c r="C356" s="252" t="str">
        <f>'Detailübersicht MC'!D135</f>
        <v>Aufträge (Organisation, Durchführung und Überwachung)</v>
      </c>
      <c r="D356" s="252"/>
      <c r="E356" s="252"/>
      <c r="F356" s="84">
        <f>'Detailübersicht MC'!G135</f>
        <v>10</v>
      </c>
      <c r="G356" s="91" t="s">
        <v>461</v>
      </c>
      <c r="H356" s="64" t="s">
        <v>21</v>
      </c>
      <c r="I356" s="80">
        <v>10</v>
      </c>
      <c r="K356" s="18">
        <v>11</v>
      </c>
      <c r="L356" s="19" t="s">
        <v>317</v>
      </c>
      <c r="M356" s="248">
        <v>2</v>
      </c>
      <c r="N356" s="249" t="s">
        <v>14</v>
      </c>
      <c r="O356" s="36">
        <v>11</v>
      </c>
      <c r="P356" s="37" t="s">
        <v>314</v>
      </c>
      <c r="Q356" s="257"/>
      <c r="R356" s="258" t="s">
        <v>14</v>
      </c>
      <c r="S356" s="59"/>
    </row>
    <row r="357" spans="2:19" ht="15" x14ac:dyDescent="0.2">
      <c r="B357" s="224">
        <v>6</v>
      </c>
      <c r="C357" s="244" t="str">
        <f>'Detailübersicht MC'!D136</f>
        <v>Koordination mit anderen Gewerken</v>
      </c>
      <c r="D357" s="244"/>
      <c r="E357" s="244"/>
      <c r="F357" s="229">
        <f>'Detailübersicht MC'!G136</f>
        <v>14</v>
      </c>
      <c r="G357" s="87" t="s">
        <v>506</v>
      </c>
      <c r="H357" s="61" t="s">
        <v>17</v>
      </c>
      <c r="I357" s="83">
        <v>4</v>
      </c>
      <c r="K357" s="34">
        <v>12</v>
      </c>
      <c r="L357" s="35" t="s">
        <v>313</v>
      </c>
      <c r="M357" s="259" t="s">
        <v>22</v>
      </c>
      <c r="N357" s="260" t="s">
        <v>14</v>
      </c>
      <c r="O357" s="18">
        <v>12</v>
      </c>
      <c r="P357" s="19" t="s">
        <v>308</v>
      </c>
      <c r="Q357" s="20"/>
      <c r="R357" s="24">
        <v>28</v>
      </c>
      <c r="S357" s="59"/>
    </row>
    <row r="358" spans="2:19" ht="15.75" thickBot="1" x14ac:dyDescent="0.25">
      <c r="B358" s="243"/>
      <c r="C358" s="245"/>
      <c r="D358" s="245"/>
      <c r="E358" s="245"/>
      <c r="F358" s="242"/>
      <c r="G358" s="2" t="s">
        <v>505</v>
      </c>
      <c r="H358" t="s">
        <v>21</v>
      </c>
      <c r="I358" s="86">
        <v>10</v>
      </c>
      <c r="K358" s="34">
        <v>13</v>
      </c>
      <c r="L358" s="35" t="s">
        <v>314</v>
      </c>
      <c r="M358" s="261"/>
      <c r="N358" s="262"/>
      <c r="O358" s="18">
        <v>13</v>
      </c>
      <c r="P358" s="19" t="s">
        <v>310</v>
      </c>
      <c r="Q358" s="231"/>
      <c r="R358" s="232" t="s">
        <v>14</v>
      </c>
      <c r="S358" s="59"/>
    </row>
    <row r="359" spans="2:19" x14ac:dyDescent="0.2">
      <c r="B359" s="224">
        <v>7</v>
      </c>
      <c r="C359" s="244" t="str">
        <f>'Detailübersicht MC'!D137</f>
        <v>Betriebslogistik</v>
      </c>
      <c r="D359" s="244"/>
      <c r="E359" s="244"/>
      <c r="F359" s="229">
        <f>'Detailübersicht MC'!G137</f>
        <v>14</v>
      </c>
      <c r="G359" s="87" t="s">
        <v>476</v>
      </c>
      <c r="H359" s="61" t="s">
        <v>17</v>
      </c>
      <c r="I359" s="83">
        <v>4</v>
      </c>
      <c r="K359" s="18">
        <v>14</v>
      </c>
      <c r="L359" s="19" t="s">
        <v>308</v>
      </c>
      <c r="M359" s="20"/>
      <c r="N359" s="24">
        <v>24</v>
      </c>
      <c r="O359" s="18">
        <v>14</v>
      </c>
      <c r="P359" s="19" t="s">
        <v>311</v>
      </c>
      <c r="Q359" s="231"/>
      <c r="R359" s="232" t="s">
        <v>14</v>
      </c>
      <c r="S359" s="59"/>
    </row>
    <row r="360" spans="2:19" ht="15" thickBot="1" x14ac:dyDescent="0.25">
      <c r="B360" s="243"/>
      <c r="C360" s="245"/>
      <c r="D360" s="245"/>
      <c r="E360" s="245"/>
      <c r="F360" s="242"/>
      <c r="G360" s="2" t="s">
        <v>477</v>
      </c>
      <c r="H360" t="s">
        <v>21</v>
      </c>
      <c r="I360" s="86">
        <v>10</v>
      </c>
      <c r="K360" s="18">
        <v>15</v>
      </c>
      <c r="L360" s="19" t="s">
        <v>310</v>
      </c>
      <c r="M360" s="231"/>
      <c r="N360" s="232" t="s">
        <v>14</v>
      </c>
      <c r="O360" s="18">
        <v>15</v>
      </c>
      <c r="P360" s="19" t="s">
        <v>312</v>
      </c>
      <c r="Q360" s="231"/>
      <c r="R360" s="232" t="s">
        <v>14</v>
      </c>
      <c r="S360" s="59"/>
    </row>
    <row r="361" spans="2:19" x14ac:dyDescent="0.2">
      <c r="B361" s="224">
        <v>8</v>
      </c>
      <c r="C361" s="244" t="str">
        <f>'Detailübersicht MC'!D138</f>
        <v>Betriebsspezifische IT</v>
      </c>
      <c r="D361" s="244"/>
      <c r="E361" s="244"/>
      <c r="F361" s="229">
        <f>'Detailübersicht MC'!G138</f>
        <v>14</v>
      </c>
      <c r="G361" s="87" t="s">
        <v>478</v>
      </c>
      <c r="H361" s="61" t="s">
        <v>19</v>
      </c>
      <c r="I361" s="83">
        <v>6</v>
      </c>
      <c r="K361" s="18">
        <v>16</v>
      </c>
      <c r="L361" s="19" t="s">
        <v>311</v>
      </c>
      <c r="M361" s="231"/>
      <c r="N361" s="232" t="s">
        <v>14</v>
      </c>
      <c r="O361" s="18">
        <v>16</v>
      </c>
      <c r="P361" s="19" t="s">
        <v>317</v>
      </c>
      <c r="Q361" s="248">
        <v>8</v>
      </c>
      <c r="R361" s="249" t="s">
        <v>14</v>
      </c>
      <c r="S361" s="59"/>
    </row>
    <row r="362" spans="2:19" ht="15.75" thickBot="1" x14ac:dyDescent="0.25">
      <c r="B362" s="243"/>
      <c r="C362" s="245"/>
      <c r="D362" s="245"/>
      <c r="E362" s="245"/>
      <c r="F362" s="242"/>
      <c r="G362" s="2" t="s">
        <v>479</v>
      </c>
      <c r="H362" t="s">
        <v>37</v>
      </c>
      <c r="I362" s="86">
        <v>7</v>
      </c>
      <c r="K362" s="18">
        <v>17</v>
      </c>
      <c r="L362" s="19" t="s">
        <v>312</v>
      </c>
      <c r="M362" s="231"/>
      <c r="N362" s="232" t="s">
        <v>14</v>
      </c>
      <c r="O362" s="36">
        <v>17</v>
      </c>
      <c r="P362" s="37" t="s">
        <v>313</v>
      </c>
      <c r="Q362" s="255" t="s">
        <v>29</v>
      </c>
      <c r="R362" s="256" t="s">
        <v>14</v>
      </c>
      <c r="S362" s="59"/>
    </row>
    <row r="363" spans="2:19" ht="15" x14ac:dyDescent="0.2">
      <c r="B363" s="224">
        <v>9</v>
      </c>
      <c r="C363" s="244" t="str">
        <f>'Detailübersicht MC'!D139</f>
        <v>Textverarbeitungs- und Tabellenkalkulationsprogramme</v>
      </c>
      <c r="D363" s="244"/>
      <c r="E363" s="244"/>
      <c r="F363" s="229">
        <f>'Detailübersicht MC'!G139</f>
        <v>10</v>
      </c>
      <c r="G363" s="87" t="s">
        <v>479</v>
      </c>
      <c r="H363" s="61" t="s">
        <v>38</v>
      </c>
      <c r="I363" s="83">
        <v>3</v>
      </c>
      <c r="K363" s="18">
        <v>18</v>
      </c>
      <c r="L363" s="19" t="s">
        <v>317</v>
      </c>
      <c r="M363" s="248">
        <v>3</v>
      </c>
      <c r="N363" s="249" t="s">
        <v>14</v>
      </c>
      <c r="O363" s="36">
        <v>18</v>
      </c>
      <c r="P363" s="37" t="s">
        <v>314</v>
      </c>
      <c r="Q363" s="257"/>
      <c r="R363" s="258" t="s">
        <v>14</v>
      </c>
      <c r="S363" s="59"/>
    </row>
    <row r="364" spans="2:19" ht="15.75" thickBot="1" x14ac:dyDescent="0.25">
      <c r="B364" s="243"/>
      <c r="C364" s="245"/>
      <c r="D364" s="245"/>
      <c r="E364" s="245"/>
      <c r="F364" s="242"/>
      <c r="G364" s="2" t="s">
        <v>507</v>
      </c>
      <c r="H364" t="s">
        <v>19</v>
      </c>
      <c r="I364" s="86">
        <v>6</v>
      </c>
      <c r="K364" s="34">
        <v>19</v>
      </c>
      <c r="L364" s="35" t="s">
        <v>313</v>
      </c>
      <c r="M364" s="259">
        <v>4</v>
      </c>
      <c r="N364" s="260" t="s">
        <v>14</v>
      </c>
      <c r="O364" s="18">
        <v>19</v>
      </c>
      <c r="P364" s="19" t="s">
        <v>308</v>
      </c>
      <c r="Q364" s="20"/>
      <c r="R364" s="24">
        <v>29</v>
      </c>
      <c r="S364" s="59"/>
    </row>
    <row r="365" spans="2:19" ht="15" x14ac:dyDescent="0.2">
      <c r="B365" s="224">
        <v>10</v>
      </c>
      <c r="C365" s="244" t="str">
        <f>'Detailübersicht MC'!D140</f>
        <v xml:space="preserve">Dokumentation </v>
      </c>
      <c r="D365" s="244"/>
      <c r="E365" s="244"/>
      <c r="F365" s="229">
        <f>'Detailübersicht MC'!G140</f>
        <v>16</v>
      </c>
      <c r="G365" s="87" t="s">
        <v>480</v>
      </c>
      <c r="H365" s="61" t="s">
        <v>21</v>
      </c>
      <c r="I365" s="83">
        <v>10</v>
      </c>
      <c r="K365" s="34">
        <v>20</v>
      </c>
      <c r="L365" s="35" t="s">
        <v>314</v>
      </c>
      <c r="M365" s="261"/>
      <c r="N365" s="262" t="s">
        <v>14</v>
      </c>
      <c r="O365" s="18">
        <v>20</v>
      </c>
      <c r="P365" s="19" t="s">
        <v>310</v>
      </c>
      <c r="Q365" s="231"/>
      <c r="R365" s="232" t="s">
        <v>14</v>
      </c>
      <c r="S365" s="59"/>
    </row>
    <row r="366" spans="2:19" ht="15" thickBot="1" x14ac:dyDescent="0.25">
      <c r="B366" s="243"/>
      <c r="C366" s="245"/>
      <c r="D366" s="245"/>
      <c r="E366" s="245"/>
      <c r="F366" s="242"/>
      <c r="G366" s="2" t="s">
        <v>508</v>
      </c>
      <c r="H366" t="s">
        <v>30</v>
      </c>
      <c r="I366" s="86">
        <v>6</v>
      </c>
      <c r="K366" s="18">
        <v>21</v>
      </c>
      <c r="L366" s="19" t="s">
        <v>308</v>
      </c>
      <c r="M366" s="20"/>
      <c r="N366" s="24">
        <v>25</v>
      </c>
      <c r="O366" s="18">
        <v>21</v>
      </c>
      <c r="P366" s="19" t="s">
        <v>311</v>
      </c>
      <c r="Q366" s="231"/>
      <c r="R366" s="232" t="s">
        <v>14</v>
      </c>
      <c r="S366" s="59"/>
    </row>
    <row r="367" spans="2:19" x14ac:dyDescent="0.2">
      <c r="B367" s="224">
        <v>11</v>
      </c>
      <c r="C367" s="244" t="str">
        <f>'Detailübersicht MC'!D141</f>
        <v>Präsentation</v>
      </c>
      <c r="D367" s="244"/>
      <c r="E367" s="244"/>
      <c r="F367" s="229">
        <f>'Detailübersicht MC'!G141</f>
        <v>10</v>
      </c>
      <c r="G367" s="87" t="s">
        <v>481</v>
      </c>
      <c r="H367" s="61" t="s">
        <v>19</v>
      </c>
      <c r="I367" s="83">
        <v>6</v>
      </c>
      <c r="K367" s="18">
        <v>22</v>
      </c>
      <c r="L367" s="19" t="s">
        <v>310</v>
      </c>
      <c r="M367" s="231"/>
      <c r="N367" s="232" t="s">
        <v>14</v>
      </c>
      <c r="O367" s="18">
        <v>22</v>
      </c>
      <c r="P367" s="19" t="s">
        <v>312</v>
      </c>
      <c r="Q367" s="231"/>
      <c r="R367" s="232" t="s">
        <v>14</v>
      </c>
      <c r="S367" s="59"/>
    </row>
    <row r="368" spans="2:19" ht="15" thickBot="1" x14ac:dyDescent="0.25">
      <c r="B368" s="225"/>
      <c r="C368" s="253"/>
      <c r="D368" s="253"/>
      <c r="E368" s="253"/>
      <c r="F368" s="230"/>
      <c r="G368" s="60" t="s">
        <v>508</v>
      </c>
      <c r="H368" s="56" t="s">
        <v>17</v>
      </c>
      <c r="I368" s="85">
        <v>4</v>
      </c>
      <c r="K368" s="18">
        <v>23</v>
      </c>
      <c r="L368" s="19" t="s">
        <v>311</v>
      </c>
      <c r="M368" s="231"/>
      <c r="N368" s="232" t="s">
        <v>14</v>
      </c>
      <c r="O368" s="18">
        <v>23</v>
      </c>
      <c r="P368" s="19" t="s">
        <v>317</v>
      </c>
      <c r="Q368" s="248">
        <v>9</v>
      </c>
      <c r="R368" s="249" t="s">
        <v>14</v>
      </c>
      <c r="S368" s="59"/>
    </row>
    <row r="369" spans="2:285" ht="15.75" thickBot="1" x14ac:dyDescent="0.25">
      <c r="F369" s="85">
        <f>SUM(F348:F368)</f>
        <v>134</v>
      </c>
      <c r="G369" s="254">
        <f>I369-F369</f>
        <v>-2</v>
      </c>
      <c r="H369" s="254"/>
      <c r="I369" s="85">
        <f>SUM(I348:I368)</f>
        <v>132</v>
      </c>
      <c r="K369" s="18">
        <v>24</v>
      </c>
      <c r="L369" s="19" t="s">
        <v>312</v>
      </c>
      <c r="M369" s="231"/>
      <c r="N369" s="232" t="s">
        <v>14</v>
      </c>
      <c r="O369" s="36">
        <v>24</v>
      </c>
      <c r="P369" s="37" t="s">
        <v>313</v>
      </c>
      <c r="Q369" s="255">
        <v>10</v>
      </c>
      <c r="R369" s="256" t="s">
        <v>14</v>
      </c>
      <c r="S369" s="59"/>
    </row>
    <row r="370" spans="2:285" ht="15" x14ac:dyDescent="0.2">
      <c r="K370" s="18">
        <v>25</v>
      </c>
      <c r="L370" s="19" t="s">
        <v>317</v>
      </c>
      <c r="M370" s="248">
        <v>4</v>
      </c>
      <c r="N370" s="249" t="s">
        <v>14</v>
      </c>
      <c r="O370" s="36">
        <v>25</v>
      </c>
      <c r="P370" s="37" t="s">
        <v>314</v>
      </c>
      <c r="Q370" s="257"/>
      <c r="R370" s="258" t="s">
        <v>14</v>
      </c>
      <c r="S370" s="59"/>
    </row>
    <row r="371" spans="2:285" ht="15" x14ac:dyDescent="0.2">
      <c r="K371" s="34">
        <v>26</v>
      </c>
      <c r="L371" s="35" t="s">
        <v>313</v>
      </c>
      <c r="M371" s="259">
        <v>5</v>
      </c>
      <c r="N371" s="260" t="s">
        <v>14</v>
      </c>
      <c r="O371" s="18">
        <v>26</v>
      </c>
      <c r="P371" s="19" t="s">
        <v>308</v>
      </c>
      <c r="Q371" s="20"/>
      <c r="R371" s="24">
        <v>30</v>
      </c>
      <c r="S371" s="59"/>
    </row>
    <row r="372" spans="2:285" ht="15" x14ac:dyDescent="0.2">
      <c r="K372" s="34">
        <v>27</v>
      </c>
      <c r="L372" s="35" t="s">
        <v>314</v>
      </c>
      <c r="M372" s="261"/>
      <c r="N372" s="262" t="s">
        <v>14</v>
      </c>
      <c r="O372" s="18">
        <v>27</v>
      </c>
      <c r="P372" s="19" t="s">
        <v>310</v>
      </c>
      <c r="Q372" s="231"/>
      <c r="R372" s="232" t="s">
        <v>14</v>
      </c>
      <c r="S372" s="59"/>
    </row>
    <row r="373" spans="2:285" x14ac:dyDescent="0.2">
      <c r="K373" s="18">
        <v>28</v>
      </c>
      <c r="L373" s="19" t="s">
        <v>308</v>
      </c>
      <c r="M373" s="20"/>
      <c r="N373" s="24">
        <v>26</v>
      </c>
      <c r="O373" s="18">
        <v>28</v>
      </c>
      <c r="P373" s="19" t="s">
        <v>311</v>
      </c>
      <c r="Q373" s="231"/>
      <c r="R373" s="232" t="s">
        <v>14</v>
      </c>
      <c r="S373" s="59"/>
    </row>
    <row r="374" spans="2:285" x14ac:dyDescent="0.2">
      <c r="K374" s="18">
        <v>29</v>
      </c>
      <c r="L374" s="19" t="s">
        <v>310</v>
      </c>
      <c r="M374" s="231"/>
      <c r="N374" s="232" t="s">
        <v>14</v>
      </c>
      <c r="O374" s="18">
        <v>29</v>
      </c>
      <c r="P374" s="19" t="s">
        <v>312</v>
      </c>
      <c r="Q374" s="231"/>
      <c r="R374" s="232" t="s">
        <v>14</v>
      </c>
      <c r="S374" s="59"/>
    </row>
    <row r="375" spans="2:285" x14ac:dyDescent="0.2">
      <c r="K375" s="18">
        <v>30</v>
      </c>
      <c r="L375" s="19" t="s">
        <v>311</v>
      </c>
      <c r="M375" s="231"/>
      <c r="N375" s="232" t="s">
        <v>14</v>
      </c>
      <c r="O375" s="18">
        <v>30</v>
      </c>
      <c r="P375" s="19" t="s">
        <v>317</v>
      </c>
      <c r="Q375" s="248">
        <v>11</v>
      </c>
      <c r="R375" s="249" t="s">
        <v>14</v>
      </c>
      <c r="S375" s="59"/>
    </row>
    <row r="376" spans="2:285" ht="15" x14ac:dyDescent="0.2">
      <c r="K376" s="53"/>
      <c r="L376" s="54"/>
      <c r="M376" s="240"/>
      <c r="N376" s="241"/>
      <c r="O376" s="36">
        <v>31</v>
      </c>
      <c r="P376" s="37" t="s">
        <v>313</v>
      </c>
      <c r="Q376" s="255" t="s">
        <v>63</v>
      </c>
      <c r="R376" s="256" t="s">
        <v>14</v>
      </c>
      <c r="S376" s="59"/>
    </row>
    <row r="377" spans="2:285" x14ac:dyDescent="0.2">
      <c r="S377" s="59"/>
    </row>
    <row r="378" spans="2:285" x14ac:dyDescent="0.2">
      <c r="S378" s="59"/>
    </row>
    <row r="379" spans="2:285" x14ac:dyDescent="0.2">
      <c r="S379" s="59"/>
    </row>
    <row r="380" spans="2:285" s="92" customFormat="1" x14ac:dyDescent="0.2">
      <c r="S380" s="219"/>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row>
    <row r="381" spans="2:285" ht="18" x14ac:dyDescent="0.25">
      <c r="B381" s="300" t="s">
        <v>552</v>
      </c>
      <c r="C381" s="300"/>
      <c r="D381" s="300"/>
      <c r="E381" s="300"/>
      <c r="F381" s="300"/>
      <c r="G381" s="300"/>
      <c r="H381" s="300"/>
      <c r="I381" s="300"/>
      <c r="K381" s="271" t="s">
        <v>11</v>
      </c>
      <c r="L381" s="271"/>
      <c r="M381" s="271"/>
      <c r="N381" s="271"/>
      <c r="O381" s="272" t="s">
        <v>12</v>
      </c>
      <c r="P381" s="272"/>
      <c r="Q381" s="272"/>
      <c r="R381" s="272"/>
      <c r="S381" s="59"/>
    </row>
    <row r="382" spans="2:285" ht="15.75" thickBot="1" x14ac:dyDescent="0.25">
      <c r="K382" s="25">
        <v>1</v>
      </c>
      <c r="L382" s="26" t="s">
        <v>314</v>
      </c>
      <c r="M382" s="263"/>
      <c r="N382" s="264"/>
      <c r="O382" s="18">
        <v>1</v>
      </c>
      <c r="P382" s="19" t="s">
        <v>311</v>
      </c>
      <c r="Q382" s="231"/>
      <c r="R382" s="232" t="s">
        <v>14</v>
      </c>
      <c r="S382" s="59"/>
    </row>
    <row r="383" spans="2:285" ht="15" thickBot="1" x14ac:dyDescent="0.25">
      <c r="F383" s="83" t="s">
        <v>431</v>
      </c>
      <c r="G383" s="329" t="s">
        <v>430</v>
      </c>
      <c r="H383" s="330"/>
      <c r="I383" s="65" t="s">
        <v>432</v>
      </c>
      <c r="K383" s="18">
        <v>2</v>
      </c>
      <c r="L383" s="19" t="s">
        <v>308</v>
      </c>
      <c r="M383" s="20"/>
      <c r="N383" s="24">
        <v>31</v>
      </c>
      <c r="O383" s="18">
        <v>2</v>
      </c>
      <c r="P383" s="19" t="s">
        <v>312</v>
      </c>
      <c r="Q383" s="231"/>
      <c r="R383" s="232" t="s">
        <v>14</v>
      </c>
      <c r="S383" s="59"/>
    </row>
    <row r="384" spans="2:285" x14ac:dyDescent="0.2">
      <c r="B384" s="224">
        <v>1</v>
      </c>
      <c r="C384" s="244" t="str">
        <f>'Detailübersicht MC'!D144</f>
        <v>Theorie des Ingenieurholzbaus &amp; Vorfertigung</v>
      </c>
      <c r="D384" s="244"/>
      <c r="E384" s="244"/>
      <c r="F384" s="229">
        <f>'Detailübersicht MC'!G144</f>
        <v>18</v>
      </c>
      <c r="G384" s="87" t="s">
        <v>399</v>
      </c>
      <c r="H384" s="61" t="s">
        <v>39</v>
      </c>
      <c r="I384" s="83">
        <v>7</v>
      </c>
      <c r="K384" s="18">
        <v>3</v>
      </c>
      <c r="L384" s="19" t="s">
        <v>310</v>
      </c>
      <c r="M384" s="231"/>
      <c r="N384" s="232" t="s">
        <v>14</v>
      </c>
      <c r="O384" s="18">
        <v>3</v>
      </c>
      <c r="P384" s="19" t="s">
        <v>317</v>
      </c>
      <c r="Q384" s="248">
        <v>5</v>
      </c>
      <c r="R384" s="249" t="s">
        <v>14</v>
      </c>
      <c r="S384" s="59"/>
    </row>
    <row r="385" spans="2:19" ht="15" x14ac:dyDescent="0.2">
      <c r="B385" s="243"/>
      <c r="C385" s="245"/>
      <c r="D385" s="245"/>
      <c r="E385" s="245"/>
      <c r="F385" s="242"/>
      <c r="G385" s="2" t="s">
        <v>400</v>
      </c>
      <c r="H385" t="s">
        <v>59</v>
      </c>
      <c r="I385" s="86">
        <v>5</v>
      </c>
      <c r="K385" s="18">
        <v>4</v>
      </c>
      <c r="L385" s="19" t="s">
        <v>311</v>
      </c>
      <c r="M385" s="231"/>
      <c r="N385" s="232" t="s">
        <v>14</v>
      </c>
      <c r="O385" s="38">
        <v>4</v>
      </c>
      <c r="P385" s="39" t="s">
        <v>313</v>
      </c>
      <c r="Q385" s="265" t="s">
        <v>16</v>
      </c>
      <c r="R385" s="266" t="s">
        <v>14</v>
      </c>
      <c r="S385" s="59"/>
    </row>
    <row r="386" spans="2:19" ht="15.75" thickBot="1" x14ac:dyDescent="0.25">
      <c r="B386" s="225"/>
      <c r="C386" s="253"/>
      <c r="D386" s="253"/>
      <c r="E386" s="253"/>
      <c r="F386" s="230"/>
      <c r="G386" s="60" t="s">
        <v>401</v>
      </c>
      <c r="H386" s="56" t="s">
        <v>59</v>
      </c>
      <c r="I386" s="85">
        <v>5</v>
      </c>
      <c r="K386" s="18">
        <v>5</v>
      </c>
      <c r="L386" s="19" t="s">
        <v>312</v>
      </c>
      <c r="M386" s="231"/>
      <c r="N386" s="232" t="s">
        <v>14</v>
      </c>
      <c r="O386" s="38">
        <v>5</v>
      </c>
      <c r="P386" s="39" t="s">
        <v>314</v>
      </c>
      <c r="Q386" s="267"/>
      <c r="R386" s="268" t="s">
        <v>14</v>
      </c>
      <c r="S386" s="59"/>
    </row>
    <row r="387" spans="2:19" x14ac:dyDescent="0.2">
      <c r="B387" s="224">
        <v>2</v>
      </c>
      <c r="C387" s="244" t="str">
        <f>'Detailübersicht MC'!D145</f>
        <v>Branchenspezifische Bauphysik (U-Wert &amp; Energieausweis)</v>
      </c>
      <c r="D387" s="244"/>
      <c r="E387" s="244"/>
      <c r="F387" s="229">
        <f>'Detailübersicht MC'!G145</f>
        <v>14</v>
      </c>
      <c r="G387" s="87" t="s">
        <v>400</v>
      </c>
      <c r="H387" s="61" t="s">
        <v>60</v>
      </c>
      <c r="I387" s="83">
        <v>5</v>
      </c>
      <c r="K387" s="18">
        <v>6</v>
      </c>
      <c r="L387" s="19" t="s">
        <v>317</v>
      </c>
      <c r="M387" s="248">
        <v>1</v>
      </c>
      <c r="N387" s="249" t="s">
        <v>14</v>
      </c>
      <c r="O387" s="18">
        <v>6</v>
      </c>
      <c r="P387" s="19" t="s">
        <v>308</v>
      </c>
      <c r="Q387" s="20"/>
      <c r="R387" s="24">
        <v>36</v>
      </c>
      <c r="S387" s="59"/>
    </row>
    <row r="388" spans="2:19" ht="15" x14ac:dyDescent="0.2">
      <c r="B388" s="243"/>
      <c r="C388" s="245"/>
      <c r="D388" s="245"/>
      <c r="E388" s="245"/>
      <c r="F388" s="242"/>
      <c r="G388" s="2" t="s">
        <v>402</v>
      </c>
      <c r="H388" t="s">
        <v>58</v>
      </c>
      <c r="I388" s="86">
        <v>5</v>
      </c>
      <c r="K388" s="25">
        <v>7</v>
      </c>
      <c r="L388" s="26" t="s">
        <v>313</v>
      </c>
      <c r="M388" s="250" t="s">
        <v>23</v>
      </c>
      <c r="N388" s="251" t="s">
        <v>14</v>
      </c>
      <c r="O388" s="18">
        <v>7</v>
      </c>
      <c r="P388" s="19" t="s">
        <v>310</v>
      </c>
      <c r="Q388" s="231"/>
      <c r="R388" s="232" t="s">
        <v>14</v>
      </c>
      <c r="S388" s="59"/>
    </row>
    <row r="389" spans="2:19" ht="15.75" thickBot="1" x14ac:dyDescent="0.25">
      <c r="B389" s="225"/>
      <c r="C389" s="253"/>
      <c r="D389" s="253"/>
      <c r="E389" s="253"/>
      <c r="F389" s="230"/>
      <c r="G389" s="60" t="s">
        <v>401</v>
      </c>
      <c r="H389" s="56" t="s">
        <v>60</v>
      </c>
      <c r="I389" s="85">
        <v>5</v>
      </c>
      <c r="K389" s="25">
        <v>8</v>
      </c>
      <c r="L389" s="26" t="s">
        <v>314</v>
      </c>
      <c r="M389" s="246"/>
      <c r="N389" s="247" t="s">
        <v>14</v>
      </c>
      <c r="O389" s="18">
        <v>8</v>
      </c>
      <c r="P389" s="19" t="s">
        <v>311</v>
      </c>
      <c r="Q389" s="231"/>
      <c r="R389" s="232" t="s">
        <v>14</v>
      </c>
      <c r="S389" s="59"/>
    </row>
    <row r="390" spans="2:19" x14ac:dyDescent="0.2">
      <c r="B390" s="224">
        <v>3</v>
      </c>
      <c r="C390" s="244" t="str">
        <f>'Detailübersicht MC'!D146</f>
        <v>CAD und andere computergestützte Programme</v>
      </c>
      <c r="D390" s="244"/>
      <c r="E390" s="244"/>
      <c r="F390" s="229">
        <f>'Detailübersicht MC'!G146</f>
        <v>24</v>
      </c>
      <c r="G390" s="87" t="s">
        <v>403</v>
      </c>
      <c r="H390" s="61" t="s">
        <v>19</v>
      </c>
      <c r="I390" s="83">
        <v>6</v>
      </c>
      <c r="K390" s="18">
        <v>9</v>
      </c>
      <c r="L390" s="19" t="s">
        <v>308</v>
      </c>
      <c r="M390" s="20"/>
      <c r="N390" s="24">
        <v>32</v>
      </c>
      <c r="O390" s="18">
        <v>9</v>
      </c>
      <c r="P390" s="19" t="s">
        <v>312</v>
      </c>
      <c r="Q390" s="231"/>
      <c r="R390" s="232" t="s">
        <v>14</v>
      </c>
      <c r="S390" s="59"/>
    </row>
    <row r="391" spans="2:19" x14ac:dyDescent="0.2">
      <c r="B391" s="243"/>
      <c r="C391" s="245"/>
      <c r="D391" s="245"/>
      <c r="E391" s="245"/>
      <c r="F391" s="242"/>
      <c r="G391" s="2" t="s">
        <v>509</v>
      </c>
      <c r="H391" t="s">
        <v>21</v>
      </c>
      <c r="I391" s="86">
        <v>10</v>
      </c>
      <c r="K391" s="18">
        <v>10</v>
      </c>
      <c r="L391" s="19" t="s">
        <v>310</v>
      </c>
      <c r="M391" s="231"/>
      <c r="N391" s="232" t="s">
        <v>14</v>
      </c>
      <c r="O391" s="18">
        <v>10</v>
      </c>
      <c r="P391" s="19" t="s">
        <v>317</v>
      </c>
      <c r="Q391" s="248">
        <v>5</v>
      </c>
      <c r="R391" s="249" t="s">
        <v>14</v>
      </c>
      <c r="S391" s="59"/>
    </row>
    <row r="392" spans="2:19" ht="15.75" thickBot="1" x14ac:dyDescent="0.25">
      <c r="B392" s="225"/>
      <c r="C392" s="253"/>
      <c r="D392" s="253"/>
      <c r="E392" s="253"/>
      <c r="F392" s="230"/>
      <c r="G392" s="60" t="s">
        <v>404</v>
      </c>
      <c r="H392" s="56" t="s">
        <v>19</v>
      </c>
      <c r="I392" s="85">
        <v>6</v>
      </c>
      <c r="K392" s="18">
        <v>11</v>
      </c>
      <c r="L392" s="19" t="s">
        <v>311</v>
      </c>
      <c r="M392" s="231"/>
      <c r="N392" s="232" t="s">
        <v>14</v>
      </c>
      <c r="O392" s="38">
        <v>11</v>
      </c>
      <c r="P392" s="39" t="s">
        <v>313</v>
      </c>
      <c r="Q392" s="265" t="s">
        <v>16</v>
      </c>
      <c r="R392" s="266" t="s">
        <v>14</v>
      </c>
      <c r="S392" s="59"/>
    </row>
    <row r="393" spans="2:19" ht="15.75" thickBot="1" x14ac:dyDescent="0.25">
      <c r="B393" s="68">
        <v>4</v>
      </c>
      <c r="C393" s="252" t="str">
        <f>'Detailübersicht MC'!D147</f>
        <v>Materialauswahl</v>
      </c>
      <c r="D393" s="252"/>
      <c r="E393" s="252"/>
      <c r="F393" s="84">
        <f>'Detailübersicht MC'!G147</f>
        <v>10</v>
      </c>
      <c r="G393" s="91" t="s">
        <v>405</v>
      </c>
      <c r="H393" s="64" t="s">
        <v>21</v>
      </c>
      <c r="I393" s="80">
        <v>10</v>
      </c>
      <c r="K393" s="18">
        <v>12</v>
      </c>
      <c r="L393" s="19" t="s">
        <v>312</v>
      </c>
      <c r="M393" s="231"/>
      <c r="N393" s="232" t="s">
        <v>14</v>
      </c>
      <c r="O393" s="38">
        <v>12</v>
      </c>
      <c r="P393" s="39" t="s">
        <v>314</v>
      </c>
      <c r="Q393" s="267"/>
      <c r="R393" s="268" t="s">
        <v>14</v>
      </c>
      <c r="S393" s="59"/>
    </row>
    <row r="394" spans="2:19" x14ac:dyDescent="0.2">
      <c r="B394" s="224">
        <v>5</v>
      </c>
      <c r="C394" s="244" t="str">
        <f>'Detailübersicht MC'!D148</f>
        <v>Berechnungen (Materialbedarf &amp; statische Berechnung, grafische Darstellung von Kraftverläufen)</v>
      </c>
      <c r="D394" s="244"/>
      <c r="E394" s="244"/>
      <c r="F394" s="229">
        <f>'Detailübersicht MC'!G148</f>
        <v>20</v>
      </c>
      <c r="G394" s="61" t="s">
        <v>510</v>
      </c>
      <c r="H394" s="61" t="s">
        <v>58</v>
      </c>
      <c r="I394" s="83">
        <v>5</v>
      </c>
      <c r="K394" s="18">
        <v>13</v>
      </c>
      <c r="L394" s="19" t="s">
        <v>317</v>
      </c>
      <c r="M394" s="248">
        <v>2</v>
      </c>
      <c r="N394" s="249" t="s">
        <v>14</v>
      </c>
      <c r="O394" s="18">
        <v>13</v>
      </c>
      <c r="P394" s="19" t="s">
        <v>308</v>
      </c>
      <c r="Q394" s="20"/>
      <c r="R394" s="24">
        <v>37</v>
      </c>
      <c r="S394" s="59"/>
    </row>
    <row r="395" spans="2:19" ht="15" x14ac:dyDescent="0.2">
      <c r="B395" s="243"/>
      <c r="C395" s="245"/>
      <c r="D395" s="245"/>
      <c r="E395" s="245"/>
      <c r="F395" s="242"/>
      <c r="G395" t="s">
        <v>406</v>
      </c>
      <c r="H395" t="s">
        <v>59</v>
      </c>
      <c r="I395" s="86">
        <v>5</v>
      </c>
      <c r="K395" s="25">
        <v>14</v>
      </c>
      <c r="L395" s="26" t="s">
        <v>313</v>
      </c>
      <c r="M395" s="250" t="s">
        <v>23</v>
      </c>
      <c r="N395" s="251" t="s">
        <v>14</v>
      </c>
      <c r="O395" s="18">
        <v>14</v>
      </c>
      <c r="P395" s="19" t="s">
        <v>310</v>
      </c>
      <c r="Q395" s="231"/>
      <c r="R395" s="232" t="s">
        <v>14</v>
      </c>
      <c r="S395" s="59"/>
    </row>
    <row r="396" spans="2:19" ht="15" x14ac:dyDescent="0.2">
      <c r="B396" s="243"/>
      <c r="C396" s="245"/>
      <c r="D396" s="245"/>
      <c r="E396" s="245"/>
      <c r="F396" s="242"/>
      <c r="G396" t="s">
        <v>407</v>
      </c>
      <c r="H396" t="s">
        <v>58</v>
      </c>
      <c r="I396" s="86">
        <v>5</v>
      </c>
      <c r="K396" s="25">
        <v>15</v>
      </c>
      <c r="L396" s="26" t="s">
        <v>314</v>
      </c>
      <c r="M396" s="263" t="s">
        <v>545</v>
      </c>
      <c r="N396" s="264" t="s">
        <v>14</v>
      </c>
      <c r="O396" s="18">
        <v>15</v>
      </c>
      <c r="P396" s="19" t="s">
        <v>311</v>
      </c>
      <c r="Q396" s="231"/>
      <c r="R396" s="232" t="s">
        <v>14</v>
      </c>
      <c r="S396" s="59"/>
    </row>
    <row r="397" spans="2:19" ht="15" thickBot="1" x14ac:dyDescent="0.25">
      <c r="B397" s="225"/>
      <c r="C397" s="253"/>
      <c r="D397" s="253"/>
      <c r="E397" s="253"/>
      <c r="F397" s="230"/>
      <c r="G397" s="56" t="s">
        <v>408</v>
      </c>
      <c r="H397" s="56" t="s">
        <v>59</v>
      </c>
      <c r="I397" s="85">
        <v>5</v>
      </c>
      <c r="K397" s="18">
        <v>16</v>
      </c>
      <c r="L397" s="19" t="s">
        <v>308</v>
      </c>
      <c r="M397" s="20"/>
      <c r="N397" s="24">
        <v>33</v>
      </c>
      <c r="O397" s="18">
        <v>16</v>
      </c>
      <c r="P397" s="19" t="s">
        <v>312</v>
      </c>
      <c r="Q397" s="231"/>
      <c r="R397" s="232" t="s">
        <v>14</v>
      </c>
      <c r="S397" s="59"/>
    </row>
    <row r="398" spans="2:19" x14ac:dyDescent="0.2">
      <c r="B398" s="224">
        <v>6</v>
      </c>
      <c r="C398" s="244" t="str">
        <f>'Detailübersicht MC'!D149</f>
        <v>Erstellung von Plänen (Montage-, Fertigungs- und Einbaupläne, Stücklisten)</v>
      </c>
      <c r="D398" s="244"/>
      <c r="E398" s="244"/>
      <c r="F398" s="229">
        <f>'Detailübersicht MC'!G149</f>
        <v>14</v>
      </c>
      <c r="G398" s="87" t="s">
        <v>406</v>
      </c>
      <c r="H398" s="61" t="s">
        <v>60</v>
      </c>
      <c r="I398" s="83">
        <v>5</v>
      </c>
      <c r="K398" s="18">
        <v>17</v>
      </c>
      <c r="L398" s="19" t="s">
        <v>310</v>
      </c>
      <c r="M398" s="231"/>
      <c r="N398" s="232" t="s">
        <v>14</v>
      </c>
      <c r="O398" s="18">
        <v>17</v>
      </c>
      <c r="P398" s="19" t="s">
        <v>317</v>
      </c>
      <c r="Q398" s="248">
        <v>6</v>
      </c>
      <c r="R398" s="249" t="s">
        <v>14</v>
      </c>
      <c r="S398" s="59"/>
    </row>
    <row r="399" spans="2:19" ht="15" x14ac:dyDescent="0.2">
      <c r="B399" s="243"/>
      <c r="C399" s="245"/>
      <c r="D399" s="245"/>
      <c r="E399" s="245"/>
      <c r="F399" s="242"/>
      <c r="G399" s="2" t="s">
        <v>408</v>
      </c>
      <c r="H399" t="s">
        <v>60</v>
      </c>
      <c r="I399" s="86">
        <v>5</v>
      </c>
      <c r="K399" s="18">
        <v>18</v>
      </c>
      <c r="L399" s="19" t="s">
        <v>311</v>
      </c>
      <c r="M399" s="231"/>
      <c r="N399" s="232" t="s">
        <v>14</v>
      </c>
      <c r="O399" s="38">
        <v>18</v>
      </c>
      <c r="P399" s="39" t="s">
        <v>313</v>
      </c>
      <c r="Q399" s="265" t="s">
        <v>68</v>
      </c>
      <c r="R399" s="266" t="s">
        <v>14</v>
      </c>
      <c r="S399" s="59"/>
    </row>
    <row r="400" spans="2:19" ht="15.75" thickBot="1" x14ac:dyDescent="0.25">
      <c r="B400" s="225"/>
      <c r="C400" s="253"/>
      <c r="D400" s="253"/>
      <c r="E400" s="253"/>
      <c r="F400" s="230"/>
      <c r="G400" s="60" t="s">
        <v>409</v>
      </c>
      <c r="H400" s="56" t="s">
        <v>17</v>
      </c>
      <c r="I400" s="85">
        <v>4</v>
      </c>
      <c r="K400" s="18">
        <v>19</v>
      </c>
      <c r="L400" s="19" t="s">
        <v>312</v>
      </c>
      <c r="M400" s="231"/>
      <c r="N400" s="232" t="s">
        <v>14</v>
      </c>
      <c r="O400" s="38">
        <v>19</v>
      </c>
      <c r="P400" s="39" t="s">
        <v>314</v>
      </c>
      <c r="Q400" s="269"/>
      <c r="R400" s="270" t="s">
        <v>14</v>
      </c>
      <c r="S400" s="59"/>
    </row>
    <row r="401" spans="2:19" x14ac:dyDescent="0.2">
      <c r="B401" s="224">
        <v>7</v>
      </c>
      <c r="C401" s="244" t="str">
        <f>'Detailübersicht MC'!D150</f>
        <v>Kostenrechnung und Materialkosten</v>
      </c>
      <c r="D401" s="244"/>
      <c r="E401" s="244"/>
      <c r="F401" s="229">
        <f>'Detailübersicht MC'!G150</f>
        <v>14</v>
      </c>
      <c r="G401" s="87" t="s">
        <v>410</v>
      </c>
      <c r="H401" s="61" t="s">
        <v>59</v>
      </c>
      <c r="I401" s="83">
        <v>5</v>
      </c>
      <c r="K401" s="18">
        <v>20</v>
      </c>
      <c r="L401" s="19" t="s">
        <v>317</v>
      </c>
      <c r="M401" s="248">
        <v>3</v>
      </c>
      <c r="N401" s="249" t="s">
        <v>14</v>
      </c>
      <c r="O401" s="18">
        <v>20</v>
      </c>
      <c r="P401" s="19" t="s">
        <v>308</v>
      </c>
      <c r="Q401" s="20"/>
      <c r="R401" s="24">
        <v>38</v>
      </c>
      <c r="S401" s="59"/>
    </row>
    <row r="402" spans="2:19" ht="15" x14ac:dyDescent="0.2">
      <c r="B402" s="243"/>
      <c r="C402" s="245"/>
      <c r="D402" s="245"/>
      <c r="E402" s="245"/>
      <c r="F402" s="242"/>
      <c r="G402" s="2" t="s">
        <v>411</v>
      </c>
      <c r="H402" t="s">
        <v>17</v>
      </c>
      <c r="I402" s="86">
        <v>4</v>
      </c>
      <c r="K402" s="25">
        <v>21</v>
      </c>
      <c r="L402" s="26" t="s">
        <v>313</v>
      </c>
      <c r="M402" s="250">
        <v>3</v>
      </c>
      <c r="N402" s="251" t="s">
        <v>14</v>
      </c>
      <c r="O402" s="18">
        <v>21</v>
      </c>
      <c r="P402" s="19" t="s">
        <v>310</v>
      </c>
      <c r="Q402" s="231"/>
      <c r="R402" s="232" t="s">
        <v>14</v>
      </c>
      <c r="S402" s="59"/>
    </row>
    <row r="403" spans="2:19" ht="15.75" thickBot="1" x14ac:dyDescent="0.25">
      <c r="B403" s="225"/>
      <c r="C403" s="253"/>
      <c r="D403" s="253"/>
      <c r="E403" s="253"/>
      <c r="F403" s="230"/>
      <c r="G403" s="60" t="s">
        <v>412</v>
      </c>
      <c r="H403" s="56" t="s">
        <v>59</v>
      </c>
      <c r="I403" s="85">
        <v>5</v>
      </c>
      <c r="K403" s="25">
        <v>22</v>
      </c>
      <c r="L403" s="26" t="s">
        <v>314</v>
      </c>
      <c r="M403" s="246"/>
      <c r="N403" s="247" t="s">
        <v>14</v>
      </c>
      <c r="O403" s="18">
        <v>22</v>
      </c>
      <c r="P403" s="19" t="s">
        <v>311</v>
      </c>
      <c r="Q403" s="231"/>
      <c r="R403" s="232" t="s">
        <v>14</v>
      </c>
      <c r="S403" s="59"/>
    </row>
    <row r="404" spans="2:19" x14ac:dyDescent="0.2">
      <c r="B404" s="224">
        <v>8</v>
      </c>
      <c r="C404" s="244" t="str">
        <f>'Detailübersicht MC'!D151</f>
        <v>Projekt – Planung, Zeichnungserstellung, Materialauswahl und Berechnung (Materialbedarf, Statik, Kosten)</v>
      </c>
      <c r="D404" s="244"/>
      <c r="E404" s="244"/>
      <c r="F404" s="229">
        <f>'Detailübersicht MC'!G151</f>
        <v>25</v>
      </c>
      <c r="G404" s="61" t="s">
        <v>410</v>
      </c>
      <c r="H404" s="61" t="s">
        <v>60</v>
      </c>
      <c r="I404" s="83">
        <v>5</v>
      </c>
      <c r="K404" s="18">
        <v>23</v>
      </c>
      <c r="L404" s="19" t="s">
        <v>308</v>
      </c>
      <c r="M404" s="20"/>
      <c r="N404" s="24">
        <v>34</v>
      </c>
      <c r="O404" s="18">
        <v>23</v>
      </c>
      <c r="P404" s="19" t="s">
        <v>312</v>
      </c>
      <c r="Q404" s="231"/>
      <c r="R404" s="232" t="s">
        <v>14</v>
      </c>
      <c r="S404" s="59"/>
    </row>
    <row r="405" spans="2:19" x14ac:dyDescent="0.2">
      <c r="B405" s="243"/>
      <c r="C405" s="245"/>
      <c r="D405" s="245"/>
      <c r="E405" s="245"/>
      <c r="F405" s="242"/>
      <c r="G405" t="s">
        <v>412</v>
      </c>
      <c r="H405" t="s">
        <v>60</v>
      </c>
      <c r="I405" s="86">
        <v>5</v>
      </c>
      <c r="K405" s="18">
        <v>24</v>
      </c>
      <c r="L405" s="19" t="s">
        <v>310</v>
      </c>
      <c r="M405" s="231"/>
      <c r="N405" s="232" t="s">
        <v>14</v>
      </c>
      <c r="O405" s="18">
        <v>24</v>
      </c>
      <c r="P405" s="19" t="s">
        <v>317</v>
      </c>
      <c r="Q405" s="248">
        <v>7</v>
      </c>
      <c r="R405" s="249" t="s">
        <v>14</v>
      </c>
      <c r="S405" s="59"/>
    </row>
    <row r="406" spans="2:19" ht="15" x14ac:dyDescent="0.2">
      <c r="B406" s="243"/>
      <c r="C406" s="245"/>
      <c r="D406" s="245"/>
      <c r="E406" s="245"/>
      <c r="F406" s="242"/>
      <c r="G406" t="s">
        <v>511</v>
      </c>
      <c r="H406" t="s">
        <v>58</v>
      </c>
      <c r="I406" s="86">
        <v>5</v>
      </c>
      <c r="K406" s="18">
        <v>25</v>
      </c>
      <c r="L406" s="19" t="s">
        <v>311</v>
      </c>
      <c r="M406" s="231"/>
      <c r="N406" s="232" t="s">
        <v>14</v>
      </c>
      <c r="O406" s="38">
        <v>25</v>
      </c>
      <c r="P406" s="39" t="s">
        <v>313</v>
      </c>
      <c r="Q406" s="265" t="s">
        <v>68</v>
      </c>
      <c r="R406" s="266" t="s">
        <v>14</v>
      </c>
      <c r="S406" s="59"/>
    </row>
    <row r="407" spans="2:19" ht="15.75" thickBot="1" x14ac:dyDescent="0.25">
      <c r="B407" s="225"/>
      <c r="C407" s="253"/>
      <c r="D407" s="253"/>
      <c r="E407" s="253"/>
      <c r="F407" s="230"/>
      <c r="G407" s="56" t="s">
        <v>512</v>
      </c>
      <c r="H407" s="56" t="s">
        <v>21</v>
      </c>
      <c r="I407" s="85">
        <v>10</v>
      </c>
      <c r="K407" s="18">
        <v>26</v>
      </c>
      <c r="L407" s="19" t="s">
        <v>312</v>
      </c>
      <c r="M407" s="231"/>
      <c r="N407" s="232" t="s">
        <v>14</v>
      </c>
      <c r="O407" s="38">
        <v>26</v>
      </c>
      <c r="P407" s="39" t="s">
        <v>314</v>
      </c>
      <c r="Q407" s="267"/>
      <c r="R407" s="268" t="s">
        <v>14</v>
      </c>
      <c r="S407" s="59"/>
    </row>
    <row r="408" spans="2:19" x14ac:dyDescent="0.2">
      <c r="B408" s="224">
        <v>9</v>
      </c>
      <c r="C408" s="244" t="str">
        <f>'Detailübersicht MC'!D152</f>
        <v>Selbstständige Fertigung</v>
      </c>
      <c r="D408" s="244"/>
      <c r="E408" s="244"/>
      <c r="F408" s="229">
        <f>'Detailübersicht MC'!G152</f>
        <v>10</v>
      </c>
      <c r="G408" s="87" t="s">
        <v>488</v>
      </c>
      <c r="H408" s="61" t="s">
        <v>17</v>
      </c>
      <c r="I408" s="83">
        <v>4</v>
      </c>
      <c r="K408" s="18">
        <v>27</v>
      </c>
      <c r="L408" s="19" t="s">
        <v>317</v>
      </c>
      <c r="M408" s="248">
        <v>3</v>
      </c>
      <c r="N408" s="249" t="s">
        <v>14</v>
      </c>
      <c r="O408" s="18">
        <v>27</v>
      </c>
      <c r="P408" s="19" t="s">
        <v>308</v>
      </c>
      <c r="Q408" s="20"/>
      <c r="R408" s="24">
        <v>39</v>
      </c>
      <c r="S408" s="59"/>
    </row>
    <row r="409" spans="2:19" ht="15.75" thickBot="1" x14ac:dyDescent="0.25">
      <c r="B409" s="225"/>
      <c r="C409" s="253"/>
      <c r="D409" s="253"/>
      <c r="E409" s="253"/>
      <c r="F409" s="230"/>
      <c r="G409" s="60" t="s">
        <v>489</v>
      </c>
      <c r="H409" s="56" t="s">
        <v>30</v>
      </c>
      <c r="I409" s="85">
        <v>6</v>
      </c>
      <c r="K409" s="25">
        <v>28</v>
      </c>
      <c r="L409" s="26" t="s">
        <v>313</v>
      </c>
      <c r="M409" s="250">
        <v>4</v>
      </c>
      <c r="N409" s="251" t="s">
        <v>14</v>
      </c>
      <c r="O409" s="18">
        <v>28</v>
      </c>
      <c r="P409" s="19" t="s">
        <v>310</v>
      </c>
      <c r="Q409" s="231"/>
      <c r="R409" s="232" t="s">
        <v>14</v>
      </c>
      <c r="S409" s="59"/>
    </row>
    <row r="410" spans="2:19" ht="15.75" thickBot="1" x14ac:dyDescent="0.25">
      <c r="F410" s="85">
        <f>SUM(F384:F409)</f>
        <v>149</v>
      </c>
      <c r="G410" s="254">
        <f>I410-F410</f>
        <v>-2</v>
      </c>
      <c r="H410" s="254"/>
      <c r="I410" s="85">
        <f>SUM(I384:I409)</f>
        <v>147</v>
      </c>
      <c r="K410" s="25">
        <v>29</v>
      </c>
      <c r="L410" s="26" t="s">
        <v>314</v>
      </c>
      <c r="M410" s="246"/>
      <c r="N410" s="247" t="s">
        <v>14</v>
      </c>
      <c r="O410" s="18">
        <v>29</v>
      </c>
      <c r="P410" s="19" t="s">
        <v>311</v>
      </c>
      <c r="Q410" s="231"/>
      <c r="R410" s="232" t="s">
        <v>14</v>
      </c>
      <c r="S410" s="59"/>
    </row>
    <row r="411" spans="2:19" x14ac:dyDescent="0.2">
      <c r="K411" s="18">
        <v>30</v>
      </c>
      <c r="L411" s="19" t="s">
        <v>308</v>
      </c>
      <c r="M411" s="20"/>
      <c r="N411" s="24">
        <v>35</v>
      </c>
      <c r="O411" s="18">
        <v>30</v>
      </c>
      <c r="P411" s="19" t="s">
        <v>312</v>
      </c>
      <c r="Q411" s="231"/>
      <c r="R411" s="232" t="s">
        <v>14</v>
      </c>
      <c r="S411" s="59"/>
    </row>
    <row r="412" spans="2:19" x14ac:dyDescent="0.2">
      <c r="K412" s="18">
        <v>31</v>
      </c>
      <c r="L412" s="19" t="s">
        <v>310</v>
      </c>
      <c r="M412" s="231"/>
      <c r="N412" s="232" t="s">
        <v>14</v>
      </c>
      <c r="O412" s="53"/>
      <c r="P412" s="54"/>
      <c r="Q412" s="240"/>
      <c r="R412" s="241"/>
      <c r="S412" s="59"/>
    </row>
    <row r="413" spans="2:19" x14ac:dyDescent="0.2">
      <c r="S413" s="59"/>
    </row>
    <row r="414" spans="2:19" ht="18" x14ac:dyDescent="0.2">
      <c r="K414" s="235" t="s">
        <v>306</v>
      </c>
      <c r="L414" s="235"/>
      <c r="M414" s="235"/>
      <c r="N414" s="235"/>
      <c r="S414" s="59"/>
    </row>
    <row r="415" spans="2:19" x14ac:dyDescent="0.2">
      <c r="K415" s="18">
        <v>1</v>
      </c>
      <c r="L415" s="19" t="s">
        <v>317</v>
      </c>
      <c r="M415" s="236">
        <v>8</v>
      </c>
      <c r="N415" s="237" t="s">
        <v>14</v>
      </c>
      <c r="S415" s="59"/>
    </row>
    <row r="416" spans="2:19" ht="15" x14ac:dyDescent="0.2">
      <c r="K416" s="29">
        <v>2</v>
      </c>
      <c r="L416" s="30" t="s">
        <v>313</v>
      </c>
      <c r="M416" s="238">
        <v>8</v>
      </c>
      <c r="N416" s="239" t="s">
        <v>14</v>
      </c>
      <c r="S416" s="59"/>
    </row>
    <row r="417" spans="11:19" ht="15" x14ac:dyDescent="0.2">
      <c r="K417" s="29">
        <v>3</v>
      </c>
      <c r="L417" s="30" t="s">
        <v>314</v>
      </c>
      <c r="M417" s="233"/>
      <c r="N417" s="234"/>
      <c r="S417" s="59"/>
    </row>
    <row r="418" spans="11:19" x14ac:dyDescent="0.2">
      <c r="K418" s="18">
        <v>4</v>
      </c>
      <c r="L418" s="19" t="s">
        <v>308</v>
      </c>
      <c r="M418" s="20"/>
      <c r="N418" s="24">
        <v>40</v>
      </c>
      <c r="S418" s="59"/>
    </row>
    <row r="419" spans="11:19" x14ac:dyDescent="0.2">
      <c r="K419" s="18">
        <v>5</v>
      </c>
      <c r="L419" s="19" t="s">
        <v>310</v>
      </c>
      <c r="M419" s="231"/>
      <c r="N419" s="232" t="s">
        <v>14</v>
      </c>
      <c r="S419" s="59"/>
    </row>
    <row r="420" spans="11:19" x14ac:dyDescent="0.2">
      <c r="K420" s="18">
        <v>6</v>
      </c>
      <c r="L420" s="19" t="s">
        <v>311</v>
      </c>
      <c r="M420" s="231"/>
      <c r="N420" s="232" t="s">
        <v>14</v>
      </c>
      <c r="S420" s="59"/>
    </row>
    <row r="421" spans="11:19" x14ac:dyDescent="0.2">
      <c r="K421" s="18">
        <v>7</v>
      </c>
      <c r="L421" s="19" t="s">
        <v>312</v>
      </c>
      <c r="M421" s="231"/>
      <c r="N421" s="232" t="s">
        <v>14</v>
      </c>
      <c r="S421" s="59"/>
    </row>
    <row r="422" spans="11:19" x14ac:dyDescent="0.2">
      <c r="K422" s="18">
        <v>8</v>
      </c>
      <c r="L422" s="19" t="s">
        <v>317</v>
      </c>
      <c r="M422" s="236">
        <v>9</v>
      </c>
      <c r="N422" s="237" t="s">
        <v>14</v>
      </c>
      <c r="S422" s="59"/>
    </row>
    <row r="423" spans="11:19" ht="15" x14ac:dyDescent="0.2">
      <c r="K423" s="29">
        <v>9</v>
      </c>
      <c r="L423" s="30" t="s">
        <v>313</v>
      </c>
      <c r="M423" s="238">
        <v>9</v>
      </c>
      <c r="N423" s="239" t="s">
        <v>14</v>
      </c>
      <c r="S423" s="59"/>
    </row>
    <row r="424" spans="11:19" ht="15" x14ac:dyDescent="0.2">
      <c r="K424" s="29">
        <v>10</v>
      </c>
      <c r="L424" s="30" t="s">
        <v>314</v>
      </c>
      <c r="M424" s="233"/>
      <c r="N424" s="234" t="s">
        <v>14</v>
      </c>
      <c r="S424" s="59"/>
    </row>
    <row r="425" spans="11:19" x14ac:dyDescent="0.2">
      <c r="K425" s="18">
        <v>11</v>
      </c>
      <c r="L425" s="19" t="s">
        <v>308</v>
      </c>
      <c r="M425" s="20"/>
      <c r="N425" s="24">
        <v>41</v>
      </c>
      <c r="S425" s="59"/>
    </row>
    <row r="426" spans="11:19" x14ac:dyDescent="0.2">
      <c r="K426" s="18">
        <v>12</v>
      </c>
      <c r="L426" s="19" t="s">
        <v>310</v>
      </c>
      <c r="M426" s="231"/>
      <c r="N426" s="232" t="s">
        <v>14</v>
      </c>
      <c r="S426" s="59"/>
    </row>
    <row r="427" spans="11:19" x14ac:dyDescent="0.2">
      <c r="K427" s="18">
        <v>13</v>
      </c>
      <c r="L427" s="19" t="s">
        <v>311</v>
      </c>
      <c r="M427" s="231"/>
      <c r="N427" s="232" t="s">
        <v>14</v>
      </c>
      <c r="S427" s="59"/>
    </row>
    <row r="428" spans="11:19" x14ac:dyDescent="0.2">
      <c r="K428" s="18">
        <v>14</v>
      </c>
      <c r="L428" s="19" t="s">
        <v>312</v>
      </c>
      <c r="M428" s="231"/>
      <c r="N428" s="232" t="s">
        <v>14</v>
      </c>
      <c r="S428" s="59"/>
    </row>
    <row r="429" spans="11:19" x14ac:dyDescent="0.2">
      <c r="K429" s="18">
        <v>15</v>
      </c>
      <c r="L429" s="19" t="s">
        <v>317</v>
      </c>
      <c r="M429" s="236"/>
      <c r="N429" s="237" t="s">
        <v>14</v>
      </c>
      <c r="S429" s="59"/>
    </row>
    <row r="430" spans="11:19" ht="15" x14ac:dyDescent="0.2">
      <c r="K430" s="29">
        <v>16</v>
      </c>
      <c r="L430" s="30" t="s">
        <v>313</v>
      </c>
      <c r="M430" s="238"/>
      <c r="N430" s="239" t="s">
        <v>14</v>
      </c>
      <c r="S430" s="59"/>
    </row>
    <row r="431" spans="11:19" ht="15" x14ac:dyDescent="0.2">
      <c r="K431" s="29">
        <v>17</v>
      </c>
      <c r="L431" s="30" t="s">
        <v>314</v>
      </c>
      <c r="M431" s="233"/>
      <c r="N431" s="234" t="s">
        <v>14</v>
      </c>
      <c r="S431" s="59"/>
    </row>
    <row r="432" spans="11:19" x14ac:dyDescent="0.2">
      <c r="K432" s="18">
        <v>18</v>
      </c>
      <c r="L432" s="19" t="s">
        <v>308</v>
      </c>
      <c r="M432" s="20"/>
      <c r="N432" s="24">
        <v>42</v>
      </c>
      <c r="S432" s="59"/>
    </row>
    <row r="433" spans="1:19" x14ac:dyDescent="0.2">
      <c r="K433" s="18">
        <v>19</v>
      </c>
      <c r="L433" s="19" t="s">
        <v>310</v>
      </c>
      <c r="M433" s="231"/>
      <c r="N433" s="232" t="s">
        <v>14</v>
      </c>
      <c r="S433" s="59"/>
    </row>
    <row r="434" spans="1:19" x14ac:dyDescent="0.2">
      <c r="K434" s="18">
        <v>20</v>
      </c>
      <c r="L434" s="19" t="s">
        <v>311</v>
      </c>
      <c r="M434" s="231"/>
      <c r="N434" s="232" t="s">
        <v>14</v>
      </c>
      <c r="S434" s="59"/>
    </row>
    <row r="435" spans="1:19" x14ac:dyDescent="0.2">
      <c r="K435" s="18">
        <v>21</v>
      </c>
      <c r="L435" s="19" t="s">
        <v>312</v>
      </c>
      <c r="M435" s="231"/>
      <c r="N435" s="232" t="s">
        <v>14</v>
      </c>
      <c r="S435" s="59"/>
    </row>
    <row r="436" spans="1:19" x14ac:dyDescent="0.2">
      <c r="K436" s="18">
        <v>22</v>
      </c>
      <c r="L436" s="19" t="s">
        <v>317</v>
      </c>
      <c r="M436" s="231"/>
      <c r="N436" s="232" t="s">
        <v>14</v>
      </c>
      <c r="S436" s="59"/>
    </row>
    <row r="437" spans="1:19" ht="15" x14ac:dyDescent="0.2">
      <c r="K437" s="29">
        <v>23</v>
      </c>
      <c r="L437" s="30" t="s">
        <v>313</v>
      </c>
      <c r="M437" s="233"/>
      <c r="N437" s="234" t="s">
        <v>14</v>
      </c>
      <c r="S437" s="59"/>
    </row>
    <row r="438" spans="1:19" ht="15" x14ac:dyDescent="0.2">
      <c r="K438" s="29">
        <v>24</v>
      </c>
      <c r="L438" s="30" t="s">
        <v>314</v>
      </c>
      <c r="M438" s="233"/>
      <c r="N438" s="234" t="s">
        <v>14</v>
      </c>
      <c r="S438" s="59"/>
    </row>
    <row r="439" spans="1:19" x14ac:dyDescent="0.2">
      <c r="K439" s="18">
        <v>25</v>
      </c>
      <c r="L439" s="19" t="s">
        <v>308</v>
      </c>
      <c r="M439" s="20"/>
      <c r="N439" s="24">
        <v>43</v>
      </c>
      <c r="S439" s="59"/>
    </row>
    <row r="440" spans="1:19" ht="15" x14ac:dyDescent="0.2">
      <c r="K440" s="29">
        <v>26</v>
      </c>
      <c r="L440" s="30" t="s">
        <v>310</v>
      </c>
      <c r="M440" s="233" t="s">
        <v>546</v>
      </c>
      <c r="N440" s="234" t="s">
        <v>14</v>
      </c>
      <c r="S440" s="59"/>
    </row>
    <row r="441" spans="1:19" x14ac:dyDescent="0.2">
      <c r="K441" s="18">
        <v>27</v>
      </c>
      <c r="L441" s="19" t="s">
        <v>311</v>
      </c>
      <c r="M441" s="231"/>
      <c r="N441" s="232" t="s">
        <v>14</v>
      </c>
      <c r="S441" s="59"/>
    </row>
    <row r="442" spans="1:19" x14ac:dyDescent="0.2">
      <c r="K442" s="18">
        <v>28</v>
      </c>
      <c r="L442" s="19" t="s">
        <v>312</v>
      </c>
      <c r="M442" s="231"/>
      <c r="N442" s="232" t="s">
        <v>14</v>
      </c>
      <c r="S442" s="59"/>
    </row>
    <row r="443" spans="1:19" x14ac:dyDescent="0.2">
      <c r="K443" s="18">
        <v>29</v>
      </c>
      <c r="L443" s="19" t="s">
        <v>317</v>
      </c>
      <c r="M443" s="231"/>
      <c r="N443" s="232" t="s">
        <v>14</v>
      </c>
      <c r="S443" s="59"/>
    </row>
    <row r="444" spans="1:19" ht="15" x14ac:dyDescent="0.2">
      <c r="K444" s="29">
        <v>30</v>
      </c>
      <c r="L444" s="30" t="s">
        <v>313</v>
      </c>
      <c r="M444" s="233"/>
      <c r="N444" s="234" t="s">
        <v>14</v>
      </c>
      <c r="S444" s="59"/>
    </row>
    <row r="445" spans="1:19" ht="15" x14ac:dyDescent="0.2">
      <c r="K445" s="29">
        <v>31</v>
      </c>
      <c r="L445" s="30" t="s">
        <v>314</v>
      </c>
      <c r="M445" s="233"/>
      <c r="N445" s="234"/>
      <c r="S445" s="59"/>
    </row>
    <row r="446" spans="1:19" x14ac:dyDescent="0.2">
      <c r="S446" s="59"/>
    </row>
    <row r="447" spans="1:19" x14ac:dyDescent="0.2">
      <c r="S447" s="59"/>
    </row>
    <row r="448" spans="1:19" ht="15" thickBot="1" x14ac:dyDescent="0.25">
      <c r="A448" s="56"/>
      <c r="B448" s="56"/>
      <c r="C448" s="56"/>
      <c r="D448" s="56"/>
      <c r="E448" s="56"/>
      <c r="F448" s="56"/>
      <c r="G448" s="56"/>
      <c r="H448" s="56"/>
      <c r="I448" s="56"/>
      <c r="J448" s="56"/>
      <c r="K448" s="56"/>
      <c r="L448" s="56"/>
      <c r="M448" s="56"/>
      <c r="N448" s="56"/>
      <c r="O448" s="56"/>
      <c r="P448" s="56"/>
      <c r="Q448" s="56"/>
      <c r="R448" s="56"/>
      <c r="S448" s="58"/>
    </row>
    <row r="449" spans="19:19" x14ac:dyDescent="0.2">
      <c r="S449"/>
    </row>
    <row r="450" spans="19:19" x14ac:dyDescent="0.2">
      <c r="S450"/>
    </row>
    <row r="451" spans="19:19" x14ac:dyDescent="0.2">
      <c r="S451"/>
    </row>
    <row r="452" spans="19:19" x14ac:dyDescent="0.2">
      <c r="S452"/>
    </row>
    <row r="453" spans="19:19" x14ac:dyDescent="0.2">
      <c r="S453"/>
    </row>
    <row r="454" spans="19:19" x14ac:dyDescent="0.2">
      <c r="S454"/>
    </row>
    <row r="455" spans="19:19" x14ac:dyDescent="0.2">
      <c r="S455"/>
    </row>
    <row r="456" spans="19:19" x14ac:dyDescent="0.2">
      <c r="S456"/>
    </row>
    <row r="457" spans="19:19" x14ac:dyDescent="0.2">
      <c r="S457"/>
    </row>
    <row r="458" spans="19:19" x14ac:dyDescent="0.2">
      <c r="S458"/>
    </row>
    <row r="459" spans="19:19" x14ac:dyDescent="0.2">
      <c r="S459"/>
    </row>
    <row r="460" spans="19:19" x14ac:dyDescent="0.2">
      <c r="S460"/>
    </row>
    <row r="461" spans="19:19" x14ac:dyDescent="0.2">
      <c r="S461"/>
    </row>
    <row r="462" spans="19:19" x14ac:dyDescent="0.2">
      <c r="S462"/>
    </row>
    <row r="463" spans="19:19" x14ac:dyDescent="0.2">
      <c r="S463"/>
    </row>
    <row r="464" spans="19:19" x14ac:dyDescent="0.2">
      <c r="S464"/>
    </row>
    <row r="465" spans="19:19" x14ac:dyDescent="0.2">
      <c r="S465"/>
    </row>
    <row r="466" spans="19:19" x14ac:dyDescent="0.2">
      <c r="S466"/>
    </row>
    <row r="467" spans="19:19" x14ac:dyDescent="0.2">
      <c r="S467"/>
    </row>
    <row r="468" spans="19:19" x14ac:dyDescent="0.2">
      <c r="S468"/>
    </row>
    <row r="469" spans="19:19" x14ac:dyDescent="0.2">
      <c r="S469"/>
    </row>
    <row r="470" spans="19:19" x14ac:dyDescent="0.2">
      <c r="S470"/>
    </row>
    <row r="471" spans="19:19" x14ac:dyDescent="0.2">
      <c r="S471"/>
    </row>
    <row r="472" spans="19:19" x14ac:dyDescent="0.2">
      <c r="S472"/>
    </row>
    <row r="473" spans="19:19" x14ac:dyDescent="0.2">
      <c r="S473"/>
    </row>
    <row r="474" spans="19:19" x14ac:dyDescent="0.2">
      <c r="S474"/>
    </row>
    <row r="475" spans="19:19" x14ac:dyDescent="0.2">
      <c r="S475"/>
    </row>
    <row r="476" spans="19:19" x14ac:dyDescent="0.2">
      <c r="S476"/>
    </row>
    <row r="477" spans="19:19" x14ac:dyDescent="0.2">
      <c r="S477"/>
    </row>
    <row r="478" spans="19:19" x14ac:dyDescent="0.2">
      <c r="S478"/>
    </row>
    <row r="479" spans="19:19" x14ac:dyDescent="0.2">
      <c r="S479"/>
    </row>
    <row r="480" spans="19:19" x14ac:dyDescent="0.2">
      <c r="S480"/>
    </row>
    <row r="481" spans="19:19" x14ac:dyDescent="0.2">
      <c r="S481"/>
    </row>
    <row r="482" spans="19:19" x14ac:dyDescent="0.2">
      <c r="S482"/>
    </row>
    <row r="483" spans="19:19" x14ac:dyDescent="0.2">
      <c r="S483"/>
    </row>
    <row r="484" spans="19:19" x14ac:dyDescent="0.2">
      <c r="S484"/>
    </row>
    <row r="485" spans="19:19" x14ac:dyDescent="0.2">
      <c r="S485"/>
    </row>
    <row r="486" spans="19:19" x14ac:dyDescent="0.2">
      <c r="S486"/>
    </row>
    <row r="487" spans="19:19" x14ac:dyDescent="0.2">
      <c r="S487"/>
    </row>
    <row r="488" spans="19:19" x14ac:dyDescent="0.2">
      <c r="S488"/>
    </row>
    <row r="489" spans="19:19" x14ac:dyDescent="0.2">
      <c r="S489"/>
    </row>
    <row r="490" spans="19:19" x14ac:dyDescent="0.2">
      <c r="S490"/>
    </row>
    <row r="491" spans="19:19" x14ac:dyDescent="0.2">
      <c r="S491"/>
    </row>
    <row r="492" spans="19:19" x14ac:dyDescent="0.2">
      <c r="S492"/>
    </row>
    <row r="493" spans="19:19" x14ac:dyDescent="0.2">
      <c r="S493"/>
    </row>
    <row r="494" spans="19:19" x14ac:dyDescent="0.2">
      <c r="S494"/>
    </row>
    <row r="495" spans="19:19" x14ac:dyDescent="0.2">
      <c r="S495"/>
    </row>
    <row r="496" spans="19:19" x14ac:dyDescent="0.2">
      <c r="S496"/>
    </row>
    <row r="497" spans="19:19" x14ac:dyDescent="0.2">
      <c r="S497"/>
    </row>
    <row r="498" spans="19:19" x14ac:dyDescent="0.2">
      <c r="S498"/>
    </row>
    <row r="499" spans="19:19" x14ac:dyDescent="0.2">
      <c r="S499"/>
    </row>
    <row r="500" spans="19:19" x14ac:dyDescent="0.2">
      <c r="S500"/>
    </row>
    <row r="501" spans="19:19" x14ac:dyDescent="0.2">
      <c r="S501"/>
    </row>
    <row r="502" spans="19:19" x14ac:dyDescent="0.2">
      <c r="S502"/>
    </row>
    <row r="503" spans="19:19" x14ac:dyDescent="0.2">
      <c r="S503"/>
    </row>
    <row r="504" spans="19:19" x14ac:dyDescent="0.2">
      <c r="S504"/>
    </row>
    <row r="505" spans="19:19" x14ac:dyDescent="0.2">
      <c r="S505"/>
    </row>
    <row r="506" spans="19:19" x14ac:dyDescent="0.2">
      <c r="S506"/>
    </row>
    <row r="507" spans="19:19" x14ac:dyDescent="0.2">
      <c r="S507"/>
    </row>
    <row r="508" spans="19:19" x14ac:dyDescent="0.2">
      <c r="S508"/>
    </row>
    <row r="509" spans="19:19" x14ac:dyDescent="0.2">
      <c r="S509"/>
    </row>
    <row r="510" spans="19:19" x14ac:dyDescent="0.2">
      <c r="S510"/>
    </row>
    <row r="511" spans="19:19" x14ac:dyDescent="0.2">
      <c r="S511"/>
    </row>
    <row r="512" spans="19:19" x14ac:dyDescent="0.2">
      <c r="S512"/>
    </row>
    <row r="513" spans="19:19" x14ac:dyDescent="0.2">
      <c r="S513"/>
    </row>
    <row r="514" spans="19:19" x14ac:dyDescent="0.2">
      <c r="S514"/>
    </row>
    <row r="515" spans="19:19" x14ac:dyDescent="0.2">
      <c r="S515"/>
    </row>
    <row r="516" spans="19:19" x14ac:dyDescent="0.2">
      <c r="S516"/>
    </row>
    <row r="517" spans="19:19" x14ac:dyDescent="0.2">
      <c r="S517"/>
    </row>
    <row r="518" spans="19:19" x14ac:dyDescent="0.2">
      <c r="S518"/>
    </row>
    <row r="519" spans="19:19" x14ac:dyDescent="0.2">
      <c r="S519"/>
    </row>
    <row r="520" spans="19:19" x14ac:dyDescent="0.2">
      <c r="S520"/>
    </row>
    <row r="521" spans="19:19" x14ac:dyDescent="0.2">
      <c r="S521"/>
    </row>
    <row r="522" spans="19:19" x14ac:dyDescent="0.2">
      <c r="S522"/>
    </row>
    <row r="523" spans="19:19" x14ac:dyDescent="0.2">
      <c r="S523"/>
    </row>
    <row r="524" spans="19:19" x14ac:dyDescent="0.2">
      <c r="S524"/>
    </row>
    <row r="525" spans="19:19" x14ac:dyDescent="0.2">
      <c r="S525"/>
    </row>
    <row r="526" spans="19:19" x14ac:dyDescent="0.2">
      <c r="S526"/>
    </row>
    <row r="527" spans="19:19" x14ac:dyDescent="0.2">
      <c r="S527"/>
    </row>
    <row r="528" spans="19:19" x14ac:dyDescent="0.2">
      <c r="S528"/>
    </row>
    <row r="529" spans="19:19" x14ac:dyDescent="0.2">
      <c r="S529"/>
    </row>
    <row r="530" spans="19:19" x14ac:dyDescent="0.2">
      <c r="S530"/>
    </row>
    <row r="531" spans="19:19" x14ac:dyDescent="0.2">
      <c r="S531"/>
    </row>
    <row r="532" spans="19:19" x14ac:dyDescent="0.2">
      <c r="S532"/>
    </row>
    <row r="533" spans="19:19" x14ac:dyDescent="0.2">
      <c r="S533"/>
    </row>
    <row r="534" spans="19:19" x14ac:dyDescent="0.2">
      <c r="S534"/>
    </row>
    <row r="535" spans="19:19" x14ac:dyDescent="0.2">
      <c r="S535"/>
    </row>
    <row r="536" spans="19:19" x14ac:dyDescent="0.2">
      <c r="S536"/>
    </row>
    <row r="537" spans="19:19" x14ac:dyDescent="0.2">
      <c r="S537"/>
    </row>
    <row r="538" spans="19:19" x14ac:dyDescent="0.2">
      <c r="S538"/>
    </row>
    <row r="539" spans="19:19" x14ac:dyDescent="0.2">
      <c r="S539"/>
    </row>
    <row r="540" spans="19:19" x14ac:dyDescent="0.2">
      <c r="S540"/>
    </row>
    <row r="541" spans="19:19" x14ac:dyDescent="0.2">
      <c r="S541"/>
    </row>
    <row r="542" spans="19:19" x14ac:dyDescent="0.2">
      <c r="S542"/>
    </row>
    <row r="543" spans="19:19" x14ac:dyDescent="0.2">
      <c r="S543"/>
    </row>
    <row r="544" spans="19:19" x14ac:dyDescent="0.2">
      <c r="S544"/>
    </row>
    <row r="545" spans="19:19" x14ac:dyDescent="0.2">
      <c r="S545"/>
    </row>
    <row r="546" spans="19:19" x14ac:dyDescent="0.2">
      <c r="S546"/>
    </row>
    <row r="547" spans="19:19" x14ac:dyDescent="0.2">
      <c r="S547"/>
    </row>
    <row r="548" spans="19:19" x14ac:dyDescent="0.2">
      <c r="S548"/>
    </row>
    <row r="549" spans="19:19" x14ac:dyDescent="0.2">
      <c r="S549"/>
    </row>
    <row r="550" spans="19:19" x14ac:dyDescent="0.2">
      <c r="S550"/>
    </row>
    <row r="551" spans="19:19" x14ac:dyDescent="0.2">
      <c r="S551"/>
    </row>
    <row r="552" spans="19:19" x14ac:dyDescent="0.2">
      <c r="S552"/>
    </row>
    <row r="553" spans="19:19" x14ac:dyDescent="0.2">
      <c r="S553"/>
    </row>
    <row r="554" spans="19:19" x14ac:dyDescent="0.2">
      <c r="S554"/>
    </row>
    <row r="555" spans="19:19" x14ac:dyDescent="0.2">
      <c r="S555"/>
    </row>
    <row r="556" spans="19:19" x14ac:dyDescent="0.2">
      <c r="S556"/>
    </row>
    <row r="557" spans="19:19" x14ac:dyDescent="0.2">
      <c r="S557"/>
    </row>
    <row r="558" spans="19:19" x14ac:dyDescent="0.2">
      <c r="S558"/>
    </row>
    <row r="559" spans="19:19" x14ac:dyDescent="0.2">
      <c r="S559"/>
    </row>
    <row r="560" spans="19:19" x14ac:dyDescent="0.2">
      <c r="S560"/>
    </row>
    <row r="561" spans="19:19" x14ac:dyDescent="0.2">
      <c r="S561"/>
    </row>
    <row r="562" spans="19:19" x14ac:dyDescent="0.2">
      <c r="S562"/>
    </row>
    <row r="563" spans="19:19" x14ac:dyDescent="0.2">
      <c r="S563"/>
    </row>
    <row r="564" spans="19:19" x14ac:dyDescent="0.2">
      <c r="S564"/>
    </row>
    <row r="565" spans="19:19" x14ac:dyDescent="0.2">
      <c r="S565"/>
    </row>
    <row r="566" spans="19:19" x14ac:dyDescent="0.2">
      <c r="S566"/>
    </row>
    <row r="567" spans="19:19" x14ac:dyDescent="0.2">
      <c r="S567"/>
    </row>
    <row r="568" spans="19:19" x14ac:dyDescent="0.2">
      <c r="S568"/>
    </row>
    <row r="569" spans="19:19" x14ac:dyDescent="0.2">
      <c r="S569"/>
    </row>
    <row r="570" spans="19:19" x14ac:dyDescent="0.2">
      <c r="S570"/>
    </row>
    <row r="571" spans="19:19" x14ac:dyDescent="0.2">
      <c r="S571"/>
    </row>
    <row r="572" spans="19:19" x14ac:dyDescent="0.2">
      <c r="S572"/>
    </row>
    <row r="573" spans="19:19" x14ac:dyDescent="0.2">
      <c r="S573"/>
    </row>
    <row r="574" spans="19:19" x14ac:dyDescent="0.2">
      <c r="S574"/>
    </row>
    <row r="575" spans="19:19" x14ac:dyDescent="0.2">
      <c r="S575"/>
    </row>
    <row r="576" spans="19:19" x14ac:dyDescent="0.2">
      <c r="S576"/>
    </row>
    <row r="577" spans="19:19" x14ac:dyDescent="0.2">
      <c r="S577"/>
    </row>
    <row r="578" spans="19:19" x14ac:dyDescent="0.2">
      <c r="S578"/>
    </row>
    <row r="579" spans="19:19" x14ac:dyDescent="0.2">
      <c r="S579"/>
    </row>
    <row r="580" spans="19:19" x14ac:dyDescent="0.2">
      <c r="S580"/>
    </row>
    <row r="581" spans="19:19" x14ac:dyDescent="0.2">
      <c r="S581"/>
    </row>
    <row r="582" spans="19:19" x14ac:dyDescent="0.2">
      <c r="S582"/>
    </row>
    <row r="583" spans="19:19" x14ac:dyDescent="0.2">
      <c r="S583"/>
    </row>
    <row r="584" spans="19:19" x14ac:dyDescent="0.2">
      <c r="S584"/>
    </row>
    <row r="585" spans="19:19" x14ac:dyDescent="0.2">
      <c r="S585"/>
    </row>
    <row r="586" spans="19:19" x14ac:dyDescent="0.2">
      <c r="S586"/>
    </row>
    <row r="587" spans="19:19" x14ac:dyDescent="0.2">
      <c r="S587"/>
    </row>
    <row r="588" spans="19:19" x14ac:dyDescent="0.2">
      <c r="S588"/>
    </row>
    <row r="589" spans="19:19" x14ac:dyDescent="0.2">
      <c r="S589"/>
    </row>
    <row r="590" spans="19:19" x14ac:dyDescent="0.2">
      <c r="S590"/>
    </row>
    <row r="591" spans="19:19" x14ac:dyDescent="0.2">
      <c r="S591"/>
    </row>
    <row r="592" spans="19:19" x14ac:dyDescent="0.2">
      <c r="S592"/>
    </row>
    <row r="593" spans="19:19" x14ac:dyDescent="0.2">
      <c r="S593"/>
    </row>
    <row r="594" spans="19:19" x14ac:dyDescent="0.2">
      <c r="S594"/>
    </row>
    <row r="595" spans="19:19" x14ac:dyDescent="0.2">
      <c r="S595"/>
    </row>
    <row r="596" spans="19:19" x14ac:dyDescent="0.2">
      <c r="S596"/>
    </row>
    <row r="597" spans="19:19" x14ac:dyDescent="0.2">
      <c r="S597"/>
    </row>
    <row r="598" spans="19:19" x14ac:dyDescent="0.2">
      <c r="S598"/>
    </row>
    <row r="599" spans="19:19" x14ac:dyDescent="0.2">
      <c r="S599"/>
    </row>
    <row r="600" spans="19:19" x14ac:dyDescent="0.2">
      <c r="S600"/>
    </row>
    <row r="601" spans="19:19" x14ac:dyDescent="0.2">
      <c r="S601"/>
    </row>
    <row r="602" spans="19:19" x14ac:dyDescent="0.2">
      <c r="S602"/>
    </row>
    <row r="603" spans="19:19" x14ac:dyDescent="0.2">
      <c r="S603"/>
    </row>
    <row r="604" spans="19:19" x14ac:dyDescent="0.2">
      <c r="S604"/>
    </row>
    <row r="605" spans="19:19" x14ac:dyDescent="0.2">
      <c r="S605"/>
    </row>
    <row r="606" spans="19:19" x14ac:dyDescent="0.2">
      <c r="S606"/>
    </row>
    <row r="607" spans="19:19" x14ac:dyDescent="0.2">
      <c r="S607"/>
    </row>
    <row r="608" spans="19:19" x14ac:dyDescent="0.2">
      <c r="S608"/>
    </row>
    <row r="609" spans="19:19" x14ac:dyDescent="0.2">
      <c r="S609"/>
    </row>
    <row r="610" spans="19:19" x14ac:dyDescent="0.2">
      <c r="S610"/>
    </row>
    <row r="611" spans="19:19" x14ac:dyDescent="0.2">
      <c r="S611"/>
    </row>
    <row r="612" spans="19:19" x14ac:dyDescent="0.2">
      <c r="S612"/>
    </row>
    <row r="613" spans="19:19" x14ac:dyDescent="0.2">
      <c r="S613"/>
    </row>
    <row r="614" spans="19:19" x14ac:dyDescent="0.2">
      <c r="S614"/>
    </row>
    <row r="615" spans="19:19" x14ac:dyDescent="0.2">
      <c r="S615"/>
    </row>
    <row r="616" spans="19:19" x14ac:dyDescent="0.2">
      <c r="S616"/>
    </row>
    <row r="617" spans="19:19" x14ac:dyDescent="0.2">
      <c r="S617"/>
    </row>
    <row r="618" spans="19:19" x14ac:dyDescent="0.2">
      <c r="S618"/>
    </row>
    <row r="619" spans="19:19" x14ac:dyDescent="0.2">
      <c r="S619"/>
    </row>
    <row r="620" spans="19:19" x14ac:dyDescent="0.2">
      <c r="S620"/>
    </row>
    <row r="621" spans="19:19" x14ac:dyDescent="0.2">
      <c r="S621"/>
    </row>
    <row r="622" spans="19:19" x14ac:dyDescent="0.2">
      <c r="S622"/>
    </row>
    <row r="623" spans="19:19" x14ac:dyDescent="0.2">
      <c r="S623"/>
    </row>
    <row r="624" spans="19:19" x14ac:dyDescent="0.2">
      <c r="S624"/>
    </row>
    <row r="625" spans="19:19" x14ac:dyDescent="0.2">
      <c r="S625"/>
    </row>
    <row r="626" spans="19:19" x14ac:dyDescent="0.2">
      <c r="S626"/>
    </row>
    <row r="627" spans="19:19" x14ac:dyDescent="0.2">
      <c r="S627"/>
    </row>
    <row r="628" spans="19:19" x14ac:dyDescent="0.2">
      <c r="S628"/>
    </row>
    <row r="629" spans="19:19" x14ac:dyDescent="0.2">
      <c r="S629"/>
    </row>
    <row r="630" spans="19:19" x14ac:dyDescent="0.2">
      <c r="S630"/>
    </row>
    <row r="631" spans="19:19" x14ac:dyDescent="0.2">
      <c r="S631"/>
    </row>
    <row r="632" spans="19:19" x14ac:dyDescent="0.2">
      <c r="S632"/>
    </row>
    <row r="633" spans="19:19" x14ac:dyDescent="0.2">
      <c r="S633"/>
    </row>
    <row r="634" spans="19:19" x14ac:dyDescent="0.2">
      <c r="S634"/>
    </row>
    <row r="635" spans="19:19" x14ac:dyDescent="0.2">
      <c r="S635"/>
    </row>
    <row r="636" spans="19:19" x14ac:dyDescent="0.2">
      <c r="S636"/>
    </row>
    <row r="637" spans="19:19" x14ac:dyDescent="0.2">
      <c r="S637"/>
    </row>
    <row r="638" spans="19:19" x14ac:dyDescent="0.2">
      <c r="S638"/>
    </row>
    <row r="639" spans="19:19" x14ac:dyDescent="0.2">
      <c r="S639"/>
    </row>
    <row r="640" spans="19:19" x14ac:dyDescent="0.2">
      <c r="S640"/>
    </row>
    <row r="641" spans="19:19" x14ac:dyDescent="0.2">
      <c r="S641"/>
    </row>
    <row r="642" spans="19:19" x14ac:dyDescent="0.2">
      <c r="S642"/>
    </row>
    <row r="643" spans="19:19" x14ac:dyDescent="0.2">
      <c r="S643"/>
    </row>
    <row r="644" spans="19:19" x14ac:dyDescent="0.2">
      <c r="S644"/>
    </row>
    <row r="645" spans="19:19" x14ac:dyDescent="0.2">
      <c r="S645"/>
    </row>
    <row r="646" spans="19:19" x14ac:dyDescent="0.2">
      <c r="S646"/>
    </row>
    <row r="647" spans="19:19" x14ac:dyDescent="0.2">
      <c r="S647"/>
    </row>
    <row r="648" spans="19:19" x14ac:dyDescent="0.2">
      <c r="S648"/>
    </row>
    <row r="649" spans="19:19" x14ac:dyDescent="0.2">
      <c r="S649"/>
    </row>
    <row r="650" spans="19:19" x14ac:dyDescent="0.2">
      <c r="S650"/>
    </row>
    <row r="651" spans="19:19" x14ac:dyDescent="0.2">
      <c r="S651"/>
    </row>
    <row r="652" spans="19:19" x14ac:dyDescent="0.2">
      <c r="S652"/>
    </row>
    <row r="653" spans="19:19" x14ac:dyDescent="0.2">
      <c r="S653"/>
    </row>
    <row r="654" spans="19:19" x14ac:dyDescent="0.2">
      <c r="S654"/>
    </row>
    <row r="655" spans="19:19" x14ac:dyDescent="0.2">
      <c r="S655"/>
    </row>
    <row r="656" spans="19:19" x14ac:dyDescent="0.2">
      <c r="S656"/>
    </row>
    <row r="657" spans="19:19" x14ac:dyDescent="0.2">
      <c r="S657"/>
    </row>
    <row r="658" spans="19:19" x14ac:dyDescent="0.2">
      <c r="S658"/>
    </row>
    <row r="659" spans="19:19" x14ac:dyDescent="0.2">
      <c r="S659"/>
    </row>
    <row r="660" spans="19:19" x14ac:dyDescent="0.2">
      <c r="S660"/>
    </row>
    <row r="661" spans="19:19" x14ac:dyDescent="0.2">
      <c r="S661"/>
    </row>
    <row r="662" spans="19:19" x14ac:dyDescent="0.2">
      <c r="S662"/>
    </row>
    <row r="663" spans="19:19" x14ac:dyDescent="0.2">
      <c r="S663"/>
    </row>
    <row r="664" spans="19:19" x14ac:dyDescent="0.2">
      <c r="S664"/>
    </row>
    <row r="665" spans="19:19" x14ac:dyDescent="0.2">
      <c r="S665"/>
    </row>
    <row r="666" spans="19:19" x14ac:dyDescent="0.2">
      <c r="S666"/>
    </row>
    <row r="667" spans="19:19" x14ac:dyDescent="0.2">
      <c r="S667"/>
    </row>
    <row r="668" spans="19:19" x14ac:dyDescent="0.2">
      <c r="S668"/>
    </row>
    <row r="669" spans="19:19" x14ac:dyDescent="0.2">
      <c r="S669"/>
    </row>
    <row r="670" spans="19:19" x14ac:dyDescent="0.2">
      <c r="S670"/>
    </row>
    <row r="671" spans="19:19" x14ac:dyDescent="0.2">
      <c r="S671"/>
    </row>
    <row r="672" spans="19:19" x14ac:dyDescent="0.2">
      <c r="S672"/>
    </row>
    <row r="673" spans="19:19" x14ac:dyDescent="0.2">
      <c r="S673"/>
    </row>
    <row r="674" spans="19:19" x14ac:dyDescent="0.2">
      <c r="S674"/>
    </row>
    <row r="675" spans="19:19" x14ac:dyDescent="0.2">
      <c r="S675"/>
    </row>
    <row r="676" spans="19:19" x14ac:dyDescent="0.2">
      <c r="S676"/>
    </row>
    <row r="677" spans="19:19" x14ac:dyDescent="0.2">
      <c r="S677"/>
    </row>
    <row r="678" spans="19:19" x14ac:dyDescent="0.2">
      <c r="S678"/>
    </row>
    <row r="679" spans="19:19" x14ac:dyDescent="0.2">
      <c r="S679"/>
    </row>
    <row r="680" spans="19:19" x14ac:dyDescent="0.2">
      <c r="S680"/>
    </row>
    <row r="681" spans="19:19" x14ac:dyDescent="0.2">
      <c r="S681"/>
    </row>
    <row r="682" spans="19:19" x14ac:dyDescent="0.2">
      <c r="S682"/>
    </row>
    <row r="683" spans="19:19" x14ac:dyDescent="0.2">
      <c r="S683"/>
    </row>
    <row r="684" spans="19:19" x14ac:dyDescent="0.2">
      <c r="S684"/>
    </row>
    <row r="685" spans="19:19" x14ac:dyDescent="0.2">
      <c r="S685"/>
    </row>
    <row r="686" spans="19:19" x14ac:dyDescent="0.2">
      <c r="S686"/>
    </row>
    <row r="687" spans="19:19" x14ac:dyDescent="0.2">
      <c r="S687"/>
    </row>
    <row r="688" spans="19:19" x14ac:dyDescent="0.2">
      <c r="S688"/>
    </row>
    <row r="689" spans="19:19" x14ac:dyDescent="0.2">
      <c r="S689"/>
    </row>
    <row r="690" spans="19:19" x14ac:dyDescent="0.2">
      <c r="S690"/>
    </row>
    <row r="691" spans="19:19" x14ac:dyDescent="0.2">
      <c r="S691"/>
    </row>
    <row r="692" spans="19:19" x14ac:dyDescent="0.2">
      <c r="S692"/>
    </row>
    <row r="693" spans="19:19" x14ac:dyDescent="0.2">
      <c r="S693"/>
    </row>
    <row r="694" spans="19:19" x14ac:dyDescent="0.2">
      <c r="S694"/>
    </row>
    <row r="695" spans="19:19" x14ac:dyDescent="0.2">
      <c r="S695"/>
    </row>
    <row r="696" spans="19:19" x14ac:dyDescent="0.2">
      <c r="S696"/>
    </row>
    <row r="697" spans="19:19" x14ac:dyDescent="0.2">
      <c r="S697"/>
    </row>
    <row r="698" spans="19:19" x14ac:dyDescent="0.2">
      <c r="S698"/>
    </row>
    <row r="699" spans="19:19" x14ac:dyDescent="0.2">
      <c r="S699"/>
    </row>
    <row r="700" spans="19:19" x14ac:dyDescent="0.2">
      <c r="S700"/>
    </row>
    <row r="701" spans="19:19" x14ac:dyDescent="0.2">
      <c r="S701"/>
    </row>
    <row r="702" spans="19:19" x14ac:dyDescent="0.2">
      <c r="S702"/>
    </row>
    <row r="703" spans="19:19" x14ac:dyDescent="0.2">
      <c r="S703"/>
    </row>
    <row r="704" spans="19:19" x14ac:dyDescent="0.2">
      <c r="S704"/>
    </row>
    <row r="705" spans="19:19" x14ac:dyDescent="0.2">
      <c r="S705"/>
    </row>
    <row r="706" spans="19:19" x14ac:dyDescent="0.2">
      <c r="S706"/>
    </row>
    <row r="707" spans="19:19" x14ac:dyDescent="0.2">
      <c r="S707"/>
    </row>
    <row r="708" spans="19:19" x14ac:dyDescent="0.2">
      <c r="S708"/>
    </row>
    <row r="709" spans="19:19" x14ac:dyDescent="0.2">
      <c r="S709"/>
    </row>
    <row r="710" spans="19:19" x14ac:dyDescent="0.2">
      <c r="S710"/>
    </row>
    <row r="711" spans="19:19" x14ac:dyDescent="0.2">
      <c r="S711"/>
    </row>
    <row r="712" spans="19:19" x14ac:dyDescent="0.2">
      <c r="S712"/>
    </row>
    <row r="713" spans="19:19" x14ac:dyDescent="0.2">
      <c r="S713"/>
    </row>
    <row r="714" spans="19:19" x14ac:dyDescent="0.2">
      <c r="S714"/>
    </row>
    <row r="715" spans="19:19" x14ac:dyDescent="0.2">
      <c r="S715"/>
    </row>
    <row r="716" spans="19:19" x14ac:dyDescent="0.2">
      <c r="S716"/>
    </row>
    <row r="717" spans="19:19" x14ac:dyDescent="0.2">
      <c r="S717"/>
    </row>
    <row r="718" spans="19:19" x14ac:dyDescent="0.2">
      <c r="S718"/>
    </row>
    <row r="719" spans="19:19" x14ac:dyDescent="0.2">
      <c r="S719"/>
    </row>
    <row r="720" spans="19:19" x14ac:dyDescent="0.2">
      <c r="S720"/>
    </row>
    <row r="721" spans="19:19" x14ac:dyDescent="0.2">
      <c r="S721"/>
    </row>
    <row r="722" spans="19:19" x14ac:dyDescent="0.2">
      <c r="S722"/>
    </row>
    <row r="723" spans="19:19" x14ac:dyDescent="0.2">
      <c r="S723"/>
    </row>
    <row r="724" spans="19:19" x14ac:dyDescent="0.2">
      <c r="S724"/>
    </row>
    <row r="725" spans="19:19" x14ac:dyDescent="0.2">
      <c r="S725"/>
    </row>
    <row r="726" spans="19:19" x14ac:dyDescent="0.2">
      <c r="S726"/>
    </row>
    <row r="727" spans="19:19" x14ac:dyDescent="0.2">
      <c r="S727"/>
    </row>
    <row r="728" spans="19:19" x14ac:dyDescent="0.2">
      <c r="S728"/>
    </row>
    <row r="729" spans="19:19" x14ac:dyDescent="0.2">
      <c r="S729"/>
    </row>
    <row r="730" spans="19:19" x14ac:dyDescent="0.2">
      <c r="S730"/>
    </row>
    <row r="731" spans="19:19" x14ac:dyDescent="0.2">
      <c r="S731"/>
    </row>
    <row r="732" spans="19:19" x14ac:dyDescent="0.2">
      <c r="S732"/>
    </row>
    <row r="733" spans="19:19" x14ac:dyDescent="0.2">
      <c r="S733"/>
    </row>
    <row r="734" spans="19:19" x14ac:dyDescent="0.2">
      <c r="S734"/>
    </row>
    <row r="735" spans="19:19" x14ac:dyDescent="0.2">
      <c r="S735"/>
    </row>
    <row r="736" spans="19:19" x14ac:dyDescent="0.2">
      <c r="S736"/>
    </row>
    <row r="737" spans="19:19" x14ac:dyDescent="0.2">
      <c r="S737"/>
    </row>
    <row r="738" spans="19:19" x14ac:dyDescent="0.2">
      <c r="S738"/>
    </row>
    <row r="739" spans="19:19" x14ac:dyDescent="0.2">
      <c r="S739"/>
    </row>
    <row r="740" spans="19:19" x14ac:dyDescent="0.2">
      <c r="S740"/>
    </row>
    <row r="741" spans="19:19" x14ac:dyDescent="0.2">
      <c r="S741"/>
    </row>
    <row r="742" spans="19:19" x14ac:dyDescent="0.2">
      <c r="S742"/>
    </row>
    <row r="743" spans="19:19" x14ac:dyDescent="0.2">
      <c r="S743"/>
    </row>
    <row r="744" spans="19:19" x14ac:dyDescent="0.2">
      <c r="S744"/>
    </row>
    <row r="745" spans="19:19" x14ac:dyDescent="0.2">
      <c r="S745"/>
    </row>
    <row r="746" spans="19:19" x14ac:dyDescent="0.2">
      <c r="S746"/>
    </row>
    <row r="747" spans="19:19" x14ac:dyDescent="0.2">
      <c r="S747"/>
    </row>
    <row r="748" spans="19:19" x14ac:dyDescent="0.2">
      <c r="S748"/>
    </row>
    <row r="749" spans="19:19" x14ac:dyDescent="0.2">
      <c r="S749"/>
    </row>
    <row r="750" spans="19:19" x14ac:dyDescent="0.2">
      <c r="S750"/>
    </row>
    <row r="751" spans="19:19" x14ac:dyDescent="0.2">
      <c r="S751"/>
    </row>
    <row r="752" spans="19:19" x14ac:dyDescent="0.2">
      <c r="S752"/>
    </row>
    <row r="753" spans="19:19" x14ac:dyDescent="0.2">
      <c r="S753"/>
    </row>
    <row r="754" spans="19:19" x14ac:dyDescent="0.2">
      <c r="S754"/>
    </row>
    <row r="755" spans="19:19" x14ac:dyDescent="0.2">
      <c r="S755"/>
    </row>
    <row r="756" spans="19:19" x14ac:dyDescent="0.2">
      <c r="S756"/>
    </row>
    <row r="757" spans="19:19" x14ac:dyDescent="0.2">
      <c r="S757"/>
    </row>
    <row r="758" spans="19:19" x14ac:dyDescent="0.2">
      <c r="S758"/>
    </row>
    <row r="759" spans="19:19" x14ac:dyDescent="0.2">
      <c r="S759"/>
    </row>
    <row r="760" spans="19:19" x14ac:dyDescent="0.2">
      <c r="S760"/>
    </row>
    <row r="761" spans="19:19" x14ac:dyDescent="0.2">
      <c r="S761"/>
    </row>
    <row r="762" spans="19:19" x14ac:dyDescent="0.2">
      <c r="S762"/>
    </row>
    <row r="763" spans="19:19" x14ac:dyDescent="0.2">
      <c r="S763"/>
    </row>
    <row r="764" spans="19:19" x14ac:dyDescent="0.2">
      <c r="S764"/>
    </row>
    <row r="765" spans="19:19" x14ac:dyDescent="0.2">
      <c r="S765"/>
    </row>
    <row r="766" spans="19:19" x14ac:dyDescent="0.2">
      <c r="S766"/>
    </row>
    <row r="767" spans="19:19" x14ac:dyDescent="0.2">
      <c r="S767"/>
    </row>
    <row r="768" spans="19:19" x14ac:dyDescent="0.2">
      <c r="S768"/>
    </row>
    <row r="769" spans="19:19" x14ac:dyDescent="0.2">
      <c r="S769"/>
    </row>
    <row r="770" spans="19:19" x14ac:dyDescent="0.2">
      <c r="S770"/>
    </row>
    <row r="771" spans="19:19" x14ac:dyDescent="0.2">
      <c r="S771"/>
    </row>
    <row r="772" spans="19:19" x14ac:dyDescent="0.2">
      <c r="S772"/>
    </row>
    <row r="773" spans="19:19" x14ac:dyDescent="0.2">
      <c r="S773"/>
    </row>
    <row r="774" spans="19:19" x14ac:dyDescent="0.2">
      <c r="S774"/>
    </row>
    <row r="775" spans="19:19" x14ac:dyDescent="0.2">
      <c r="S775"/>
    </row>
    <row r="776" spans="19:19" x14ac:dyDescent="0.2">
      <c r="S776"/>
    </row>
    <row r="777" spans="19:19" x14ac:dyDescent="0.2">
      <c r="S777"/>
    </row>
    <row r="778" spans="19:19" x14ac:dyDescent="0.2">
      <c r="S778"/>
    </row>
    <row r="779" spans="19:19" x14ac:dyDescent="0.2">
      <c r="S779"/>
    </row>
    <row r="780" spans="19:19" x14ac:dyDescent="0.2">
      <c r="S780"/>
    </row>
    <row r="781" spans="19:19" x14ac:dyDescent="0.2">
      <c r="S781"/>
    </row>
    <row r="782" spans="19:19" x14ac:dyDescent="0.2">
      <c r="S782"/>
    </row>
    <row r="783" spans="19:19" x14ac:dyDescent="0.2">
      <c r="S783"/>
    </row>
    <row r="784" spans="19:19" x14ac:dyDescent="0.2">
      <c r="S784"/>
    </row>
    <row r="785" spans="19:19" x14ac:dyDescent="0.2">
      <c r="S785"/>
    </row>
    <row r="786" spans="19:19" x14ac:dyDescent="0.2">
      <c r="S786"/>
    </row>
    <row r="787" spans="19:19" x14ac:dyDescent="0.2">
      <c r="S787"/>
    </row>
    <row r="788" spans="19:19" x14ac:dyDescent="0.2">
      <c r="S788"/>
    </row>
    <row r="789" spans="19:19" x14ac:dyDescent="0.2">
      <c r="S789"/>
    </row>
    <row r="790" spans="19:19" x14ac:dyDescent="0.2">
      <c r="S790"/>
    </row>
    <row r="791" spans="19:19" x14ac:dyDescent="0.2">
      <c r="S791"/>
    </row>
    <row r="792" spans="19:19" x14ac:dyDescent="0.2">
      <c r="S792"/>
    </row>
    <row r="793" spans="19:19" x14ac:dyDescent="0.2">
      <c r="S793"/>
    </row>
    <row r="794" spans="19:19" x14ac:dyDescent="0.2">
      <c r="S794"/>
    </row>
    <row r="795" spans="19:19" x14ac:dyDescent="0.2">
      <c r="S795"/>
    </row>
    <row r="796" spans="19:19" x14ac:dyDescent="0.2">
      <c r="S796"/>
    </row>
    <row r="797" spans="19:19" x14ac:dyDescent="0.2">
      <c r="S797"/>
    </row>
    <row r="798" spans="19:19" x14ac:dyDescent="0.2">
      <c r="S798"/>
    </row>
    <row r="799" spans="19:19" x14ac:dyDescent="0.2">
      <c r="S799"/>
    </row>
    <row r="800" spans="19:19" x14ac:dyDescent="0.2">
      <c r="S800"/>
    </row>
    <row r="801" spans="19:19" x14ac:dyDescent="0.2">
      <c r="S801"/>
    </row>
    <row r="802" spans="19:19" x14ac:dyDescent="0.2">
      <c r="S802"/>
    </row>
    <row r="803" spans="19:19" x14ac:dyDescent="0.2">
      <c r="S803"/>
    </row>
    <row r="804" spans="19:19" x14ac:dyDescent="0.2">
      <c r="S804"/>
    </row>
    <row r="805" spans="19:19" x14ac:dyDescent="0.2">
      <c r="S805"/>
    </row>
    <row r="806" spans="19:19" x14ac:dyDescent="0.2">
      <c r="S806"/>
    </row>
    <row r="807" spans="19:19" x14ac:dyDescent="0.2">
      <c r="S807"/>
    </row>
    <row r="808" spans="19:19" x14ac:dyDescent="0.2">
      <c r="S808"/>
    </row>
    <row r="809" spans="19:19" x14ac:dyDescent="0.2">
      <c r="S809"/>
    </row>
    <row r="810" spans="19:19" x14ac:dyDescent="0.2">
      <c r="S810"/>
    </row>
    <row r="811" spans="19:19" x14ac:dyDescent="0.2">
      <c r="S811"/>
    </row>
    <row r="812" spans="19:19" x14ac:dyDescent="0.2">
      <c r="S812"/>
    </row>
    <row r="813" spans="19:19" x14ac:dyDescent="0.2">
      <c r="S813"/>
    </row>
    <row r="814" spans="19:19" x14ac:dyDescent="0.2">
      <c r="S814"/>
    </row>
    <row r="815" spans="19:19" x14ac:dyDescent="0.2">
      <c r="S815"/>
    </row>
    <row r="816" spans="19:19" x14ac:dyDescent="0.2">
      <c r="S816"/>
    </row>
    <row r="817" spans="19:19" x14ac:dyDescent="0.2">
      <c r="S817"/>
    </row>
    <row r="818" spans="19:19" x14ac:dyDescent="0.2">
      <c r="S818"/>
    </row>
    <row r="819" spans="19:19" x14ac:dyDescent="0.2">
      <c r="S819"/>
    </row>
    <row r="820" spans="19:19" x14ac:dyDescent="0.2">
      <c r="S820"/>
    </row>
    <row r="821" spans="19:19" x14ac:dyDescent="0.2">
      <c r="S821"/>
    </row>
    <row r="822" spans="19:19" x14ac:dyDescent="0.2">
      <c r="S822"/>
    </row>
    <row r="823" spans="19:19" x14ac:dyDescent="0.2">
      <c r="S823"/>
    </row>
    <row r="824" spans="19:19" x14ac:dyDescent="0.2">
      <c r="S824"/>
    </row>
    <row r="825" spans="19:19" x14ac:dyDescent="0.2">
      <c r="S825"/>
    </row>
    <row r="826" spans="19:19" x14ac:dyDescent="0.2">
      <c r="S826"/>
    </row>
    <row r="827" spans="19:19" x14ac:dyDescent="0.2">
      <c r="S827"/>
    </row>
    <row r="828" spans="19:19" x14ac:dyDescent="0.2">
      <c r="S828"/>
    </row>
    <row r="829" spans="19:19" x14ac:dyDescent="0.2">
      <c r="S829"/>
    </row>
    <row r="830" spans="19:19" x14ac:dyDescent="0.2">
      <c r="S830"/>
    </row>
    <row r="831" spans="19:19" x14ac:dyDescent="0.2">
      <c r="S831"/>
    </row>
    <row r="832" spans="19:19" x14ac:dyDescent="0.2">
      <c r="S832"/>
    </row>
    <row r="833" spans="19:19" x14ac:dyDescent="0.2">
      <c r="S833"/>
    </row>
    <row r="834" spans="19:19" x14ac:dyDescent="0.2">
      <c r="S834"/>
    </row>
    <row r="835" spans="19:19" x14ac:dyDescent="0.2">
      <c r="S835"/>
    </row>
    <row r="836" spans="19:19" x14ac:dyDescent="0.2">
      <c r="S836"/>
    </row>
    <row r="837" spans="19:19" x14ac:dyDescent="0.2">
      <c r="S837"/>
    </row>
    <row r="838" spans="19:19" x14ac:dyDescent="0.2">
      <c r="S838"/>
    </row>
    <row r="839" spans="19:19" x14ac:dyDescent="0.2">
      <c r="S839"/>
    </row>
    <row r="840" spans="19:19" x14ac:dyDescent="0.2">
      <c r="S840"/>
    </row>
    <row r="841" spans="19:19" x14ac:dyDescent="0.2">
      <c r="S841"/>
    </row>
    <row r="842" spans="19:19" x14ac:dyDescent="0.2">
      <c r="S842"/>
    </row>
    <row r="843" spans="19:19" x14ac:dyDescent="0.2">
      <c r="S843"/>
    </row>
    <row r="844" spans="19:19" x14ac:dyDescent="0.2">
      <c r="S844"/>
    </row>
    <row r="845" spans="19:19" x14ac:dyDescent="0.2">
      <c r="S845"/>
    </row>
    <row r="846" spans="19:19" x14ac:dyDescent="0.2">
      <c r="S846"/>
    </row>
    <row r="847" spans="19:19" x14ac:dyDescent="0.2">
      <c r="S847"/>
    </row>
    <row r="848" spans="19:19" x14ac:dyDescent="0.2">
      <c r="S848"/>
    </row>
    <row r="849" spans="19:19" x14ac:dyDescent="0.2">
      <c r="S849"/>
    </row>
    <row r="850" spans="19:19" x14ac:dyDescent="0.2">
      <c r="S850"/>
    </row>
    <row r="851" spans="19:19" x14ac:dyDescent="0.2">
      <c r="S851"/>
    </row>
    <row r="852" spans="19:19" x14ac:dyDescent="0.2">
      <c r="S852"/>
    </row>
    <row r="853" spans="19:19" x14ac:dyDescent="0.2">
      <c r="S853"/>
    </row>
    <row r="854" spans="19:19" x14ac:dyDescent="0.2">
      <c r="S854"/>
    </row>
    <row r="855" spans="19:19" x14ac:dyDescent="0.2">
      <c r="S855"/>
    </row>
    <row r="856" spans="19:19" x14ac:dyDescent="0.2">
      <c r="S856"/>
    </row>
    <row r="857" spans="19:19" x14ac:dyDescent="0.2">
      <c r="S857"/>
    </row>
    <row r="858" spans="19:19" x14ac:dyDescent="0.2">
      <c r="S858"/>
    </row>
    <row r="859" spans="19:19" x14ac:dyDescent="0.2">
      <c r="S859"/>
    </row>
    <row r="860" spans="19:19" x14ac:dyDescent="0.2">
      <c r="S860"/>
    </row>
    <row r="861" spans="19:19" x14ac:dyDescent="0.2">
      <c r="S861"/>
    </row>
    <row r="862" spans="19:19" x14ac:dyDescent="0.2">
      <c r="S862"/>
    </row>
    <row r="863" spans="19:19" x14ac:dyDescent="0.2">
      <c r="S863"/>
    </row>
    <row r="864" spans="19:19" x14ac:dyDescent="0.2">
      <c r="S864"/>
    </row>
    <row r="865" spans="19:19" x14ac:dyDescent="0.2">
      <c r="S865"/>
    </row>
    <row r="866" spans="19:19" x14ac:dyDescent="0.2">
      <c r="S866"/>
    </row>
    <row r="867" spans="19:19" x14ac:dyDescent="0.2">
      <c r="S867"/>
    </row>
    <row r="868" spans="19:19" x14ac:dyDescent="0.2">
      <c r="S868"/>
    </row>
    <row r="869" spans="19:19" x14ac:dyDescent="0.2">
      <c r="S869"/>
    </row>
    <row r="870" spans="19:19" x14ac:dyDescent="0.2">
      <c r="S870"/>
    </row>
    <row r="871" spans="19:19" x14ac:dyDescent="0.2">
      <c r="S871"/>
    </row>
    <row r="872" spans="19:19" x14ac:dyDescent="0.2">
      <c r="S872"/>
    </row>
    <row r="873" spans="19:19" x14ac:dyDescent="0.2">
      <c r="S873"/>
    </row>
    <row r="874" spans="19:19" x14ac:dyDescent="0.2">
      <c r="S874"/>
    </row>
    <row r="875" spans="19:19" x14ac:dyDescent="0.2">
      <c r="S875"/>
    </row>
    <row r="876" spans="19:19" x14ac:dyDescent="0.2">
      <c r="S876"/>
    </row>
    <row r="877" spans="19:19" x14ac:dyDescent="0.2">
      <c r="S877"/>
    </row>
    <row r="878" spans="19:19" x14ac:dyDescent="0.2">
      <c r="S878"/>
    </row>
    <row r="879" spans="19:19" x14ac:dyDescent="0.2">
      <c r="S879"/>
    </row>
    <row r="880" spans="19:19" x14ac:dyDescent="0.2">
      <c r="S880"/>
    </row>
    <row r="881" spans="19:19" x14ac:dyDescent="0.2">
      <c r="S881"/>
    </row>
    <row r="882" spans="19:19" x14ac:dyDescent="0.2">
      <c r="S882"/>
    </row>
    <row r="883" spans="19:19" x14ac:dyDescent="0.2">
      <c r="S883"/>
    </row>
    <row r="884" spans="19:19" x14ac:dyDescent="0.2">
      <c r="S884"/>
    </row>
    <row r="885" spans="19:19" x14ac:dyDescent="0.2">
      <c r="S885"/>
    </row>
    <row r="886" spans="19:19" x14ac:dyDescent="0.2">
      <c r="S886"/>
    </row>
    <row r="887" spans="19:19" x14ac:dyDescent="0.2">
      <c r="S887"/>
    </row>
    <row r="888" spans="19:19" x14ac:dyDescent="0.2">
      <c r="S888"/>
    </row>
    <row r="889" spans="19:19" x14ac:dyDescent="0.2">
      <c r="S889"/>
    </row>
    <row r="890" spans="19:19" x14ac:dyDescent="0.2">
      <c r="S890"/>
    </row>
    <row r="891" spans="19:19" x14ac:dyDescent="0.2">
      <c r="S891"/>
    </row>
    <row r="892" spans="19:19" x14ac:dyDescent="0.2">
      <c r="S892"/>
    </row>
    <row r="893" spans="19:19" x14ac:dyDescent="0.2">
      <c r="S893"/>
    </row>
    <row r="894" spans="19:19" x14ac:dyDescent="0.2">
      <c r="S894"/>
    </row>
    <row r="895" spans="19:19" x14ac:dyDescent="0.2">
      <c r="S895"/>
    </row>
    <row r="896" spans="19:19" x14ac:dyDescent="0.2">
      <c r="S896"/>
    </row>
    <row r="897" spans="19:19" x14ac:dyDescent="0.2">
      <c r="S897"/>
    </row>
    <row r="898" spans="19:19" x14ac:dyDescent="0.2">
      <c r="S898"/>
    </row>
    <row r="899" spans="19:19" x14ac:dyDescent="0.2">
      <c r="S899"/>
    </row>
    <row r="900" spans="19:19" x14ac:dyDescent="0.2">
      <c r="S900"/>
    </row>
    <row r="901" spans="19:19" x14ac:dyDescent="0.2">
      <c r="S901"/>
    </row>
    <row r="902" spans="19:19" x14ac:dyDescent="0.2">
      <c r="S902"/>
    </row>
    <row r="903" spans="19:19" x14ac:dyDescent="0.2">
      <c r="S903"/>
    </row>
    <row r="904" spans="19:19" x14ac:dyDescent="0.2">
      <c r="S904"/>
    </row>
    <row r="905" spans="19:19" x14ac:dyDescent="0.2">
      <c r="S905"/>
    </row>
    <row r="906" spans="19:19" x14ac:dyDescent="0.2">
      <c r="S906"/>
    </row>
    <row r="907" spans="19:19" x14ac:dyDescent="0.2">
      <c r="S907"/>
    </row>
    <row r="908" spans="19:19" x14ac:dyDescent="0.2">
      <c r="S908"/>
    </row>
    <row r="909" spans="19:19" x14ac:dyDescent="0.2">
      <c r="S909"/>
    </row>
    <row r="910" spans="19:19" x14ac:dyDescent="0.2">
      <c r="S910"/>
    </row>
    <row r="911" spans="19:19" x14ac:dyDescent="0.2">
      <c r="S911"/>
    </row>
    <row r="912" spans="19:19" x14ac:dyDescent="0.2">
      <c r="S912"/>
    </row>
    <row r="913" spans="19:19" x14ac:dyDescent="0.2">
      <c r="S913"/>
    </row>
    <row r="914" spans="19:19" x14ac:dyDescent="0.2">
      <c r="S914"/>
    </row>
    <row r="915" spans="19:19" x14ac:dyDescent="0.2">
      <c r="S915"/>
    </row>
    <row r="916" spans="19:19" x14ac:dyDescent="0.2">
      <c r="S916"/>
    </row>
    <row r="917" spans="19:19" x14ac:dyDescent="0.2">
      <c r="S917"/>
    </row>
    <row r="918" spans="19:19" x14ac:dyDescent="0.2">
      <c r="S918"/>
    </row>
    <row r="919" spans="19:19" x14ac:dyDescent="0.2">
      <c r="S919"/>
    </row>
    <row r="920" spans="19:19" x14ac:dyDescent="0.2">
      <c r="S920"/>
    </row>
    <row r="921" spans="19:19" x14ac:dyDescent="0.2">
      <c r="S921"/>
    </row>
    <row r="922" spans="19:19" x14ac:dyDescent="0.2">
      <c r="S922"/>
    </row>
    <row r="923" spans="19:19" x14ac:dyDescent="0.2">
      <c r="S923"/>
    </row>
    <row r="924" spans="19:19" x14ac:dyDescent="0.2">
      <c r="S924"/>
    </row>
    <row r="925" spans="19:19" x14ac:dyDescent="0.2">
      <c r="S925"/>
    </row>
    <row r="926" spans="19:19" x14ac:dyDescent="0.2">
      <c r="S926"/>
    </row>
    <row r="927" spans="19:19" x14ac:dyDescent="0.2">
      <c r="S927"/>
    </row>
    <row r="928" spans="19:19" x14ac:dyDescent="0.2">
      <c r="S928"/>
    </row>
    <row r="929" spans="19:19" x14ac:dyDescent="0.2">
      <c r="S929"/>
    </row>
    <row r="930" spans="19:19" x14ac:dyDescent="0.2">
      <c r="S930"/>
    </row>
    <row r="931" spans="19:19" x14ac:dyDescent="0.2">
      <c r="S931"/>
    </row>
    <row r="932" spans="19:19" x14ac:dyDescent="0.2">
      <c r="S932"/>
    </row>
    <row r="933" spans="19:19" x14ac:dyDescent="0.2">
      <c r="S933"/>
    </row>
    <row r="934" spans="19:19" x14ac:dyDescent="0.2">
      <c r="S934"/>
    </row>
    <row r="935" spans="19:19" x14ac:dyDescent="0.2">
      <c r="S935"/>
    </row>
    <row r="936" spans="19:19" x14ac:dyDescent="0.2">
      <c r="S936"/>
    </row>
    <row r="937" spans="19:19" x14ac:dyDescent="0.2">
      <c r="S937"/>
    </row>
    <row r="938" spans="19:19" x14ac:dyDescent="0.2">
      <c r="S938"/>
    </row>
    <row r="939" spans="19:19" x14ac:dyDescent="0.2">
      <c r="S939"/>
    </row>
    <row r="940" spans="19:19" x14ac:dyDescent="0.2">
      <c r="S940"/>
    </row>
    <row r="941" spans="19:19" x14ac:dyDescent="0.2">
      <c r="S941"/>
    </row>
    <row r="942" spans="19:19" x14ac:dyDescent="0.2">
      <c r="S942"/>
    </row>
    <row r="943" spans="19:19" x14ac:dyDescent="0.2">
      <c r="S943"/>
    </row>
    <row r="944" spans="19:19" x14ac:dyDescent="0.2">
      <c r="S944"/>
    </row>
    <row r="945" spans="19:19" x14ac:dyDescent="0.2">
      <c r="S945"/>
    </row>
    <row r="946" spans="19:19" x14ac:dyDescent="0.2">
      <c r="S946"/>
    </row>
    <row r="947" spans="19:19" x14ac:dyDescent="0.2">
      <c r="S947"/>
    </row>
    <row r="948" spans="19:19" x14ac:dyDescent="0.2">
      <c r="S948"/>
    </row>
    <row r="949" spans="19:19" x14ac:dyDescent="0.2">
      <c r="S949"/>
    </row>
    <row r="950" spans="19:19" x14ac:dyDescent="0.2">
      <c r="S950"/>
    </row>
    <row r="951" spans="19:19" x14ac:dyDescent="0.2">
      <c r="S951"/>
    </row>
    <row r="952" spans="19:19" x14ac:dyDescent="0.2">
      <c r="S952"/>
    </row>
    <row r="953" spans="19:19" x14ac:dyDescent="0.2">
      <c r="S953"/>
    </row>
    <row r="954" spans="19:19" x14ac:dyDescent="0.2">
      <c r="S954"/>
    </row>
    <row r="955" spans="19:19" x14ac:dyDescent="0.2">
      <c r="S955"/>
    </row>
    <row r="956" spans="19:19" x14ac:dyDescent="0.2">
      <c r="S956"/>
    </row>
    <row r="957" spans="19:19" x14ac:dyDescent="0.2">
      <c r="S957"/>
    </row>
    <row r="958" spans="19:19" x14ac:dyDescent="0.2">
      <c r="S958"/>
    </row>
    <row r="959" spans="19:19" x14ac:dyDescent="0.2">
      <c r="S959"/>
    </row>
    <row r="960" spans="19:19" x14ac:dyDescent="0.2">
      <c r="S960"/>
    </row>
    <row r="961" spans="19:19" x14ac:dyDescent="0.2">
      <c r="S961"/>
    </row>
    <row r="962" spans="19:19" x14ac:dyDescent="0.2">
      <c r="S962"/>
    </row>
    <row r="963" spans="19:19" x14ac:dyDescent="0.2">
      <c r="S963"/>
    </row>
    <row r="964" spans="19:19" x14ac:dyDescent="0.2">
      <c r="S964"/>
    </row>
    <row r="965" spans="19:19" x14ac:dyDescent="0.2">
      <c r="S965"/>
    </row>
    <row r="966" spans="19:19" x14ac:dyDescent="0.2">
      <c r="S966"/>
    </row>
    <row r="967" spans="19:19" x14ac:dyDescent="0.2">
      <c r="S967"/>
    </row>
    <row r="968" spans="19:19" x14ac:dyDescent="0.2">
      <c r="S968"/>
    </row>
    <row r="969" spans="19:19" x14ac:dyDescent="0.2">
      <c r="S969"/>
    </row>
    <row r="970" spans="19:19" x14ac:dyDescent="0.2">
      <c r="S970"/>
    </row>
    <row r="971" spans="19:19" x14ac:dyDescent="0.2">
      <c r="S971"/>
    </row>
    <row r="972" spans="19:19" x14ac:dyDescent="0.2">
      <c r="S972"/>
    </row>
    <row r="973" spans="19:19" x14ac:dyDescent="0.2">
      <c r="S973"/>
    </row>
    <row r="974" spans="19:19" x14ac:dyDescent="0.2">
      <c r="S974"/>
    </row>
    <row r="975" spans="19:19" x14ac:dyDescent="0.2">
      <c r="S975"/>
    </row>
    <row r="976" spans="19:19" x14ac:dyDescent="0.2">
      <c r="S976"/>
    </row>
    <row r="977" spans="19:19" x14ac:dyDescent="0.2">
      <c r="S977"/>
    </row>
    <row r="978" spans="19:19" x14ac:dyDescent="0.2">
      <c r="S978"/>
    </row>
    <row r="979" spans="19:19" x14ac:dyDescent="0.2">
      <c r="S979"/>
    </row>
    <row r="980" spans="19:19" x14ac:dyDescent="0.2">
      <c r="S980"/>
    </row>
    <row r="981" spans="19:19" x14ac:dyDescent="0.2">
      <c r="S981"/>
    </row>
    <row r="982" spans="19:19" x14ac:dyDescent="0.2">
      <c r="S982"/>
    </row>
    <row r="983" spans="19:19" x14ac:dyDescent="0.2">
      <c r="S983"/>
    </row>
    <row r="984" spans="19:19" x14ac:dyDescent="0.2">
      <c r="S984"/>
    </row>
    <row r="985" spans="19:19" x14ac:dyDescent="0.2">
      <c r="S985"/>
    </row>
    <row r="986" spans="19:19" x14ac:dyDescent="0.2">
      <c r="S986"/>
    </row>
    <row r="987" spans="19:19" x14ac:dyDescent="0.2">
      <c r="S987"/>
    </row>
    <row r="988" spans="19:19" x14ac:dyDescent="0.2">
      <c r="S988"/>
    </row>
    <row r="989" spans="19:19" x14ac:dyDescent="0.2">
      <c r="S989"/>
    </row>
    <row r="990" spans="19:19" x14ac:dyDescent="0.2">
      <c r="S990"/>
    </row>
    <row r="991" spans="19:19" x14ac:dyDescent="0.2">
      <c r="S991"/>
    </row>
    <row r="992" spans="19:19" x14ac:dyDescent="0.2">
      <c r="S992"/>
    </row>
    <row r="993" spans="19:19" x14ac:dyDescent="0.2">
      <c r="S993"/>
    </row>
    <row r="994" spans="19:19" x14ac:dyDescent="0.2">
      <c r="S994"/>
    </row>
    <row r="995" spans="19:19" x14ac:dyDescent="0.2">
      <c r="S995"/>
    </row>
    <row r="996" spans="19:19" x14ac:dyDescent="0.2">
      <c r="S996"/>
    </row>
    <row r="997" spans="19:19" x14ac:dyDescent="0.2">
      <c r="S997"/>
    </row>
    <row r="998" spans="19:19" x14ac:dyDescent="0.2">
      <c r="S998"/>
    </row>
    <row r="999" spans="19:19" x14ac:dyDescent="0.2">
      <c r="S999"/>
    </row>
    <row r="1000" spans="19:19" x14ac:dyDescent="0.2">
      <c r="S1000"/>
    </row>
    <row r="1001" spans="19:19" x14ac:dyDescent="0.2">
      <c r="S1001"/>
    </row>
    <row r="1002" spans="19:19" x14ac:dyDescent="0.2">
      <c r="S1002"/>
    </row>
    <row r="1003" spans="19:19" x14ac:dyDescent="0.2">
      <c r="S1003"/>
    </row>
    <row r="1004" spans="19:19" x14ac:dyDescent="0.2">
      <c r="S1004"/>
    </row>
    <row r="1005" spans="19:19" x14ac:dyDescent="0.2">
      <c r="S1005"/>
    </row>
    <row r="1006" spans="19:19" x14ac:dyDescent="0.2">
      <c r="S1006"/>
    </row>
    <row r="1007" spans="19:19" x14ac:dyDescent="0.2">
      <c r="S1007"/>
    </row>
    <row r="1008" spans="19:19" x14ac:dyDescent="0.2">
      <c r="S1008"/>
    </row>
    <row r="1009" spans="19:19" x14ac:dyDescent="0.2">
      <c r="S1009"/>
    </row>
    <row r="1010" spans="19:19" x14ac:dyDescent="0.2">
      <c r="S1010"/>
    </row>
    <row r="1011" spans="19:19" x14ac:dyDescent="0.2">
      <c r="S1011"/>
    </row>
    <row r="1012" spans="19:19" x14ac:dyDescent="0.2">
      <c r="S1012"/>
    </row>
    <row r="1013" spans="19:19" x14ac:dyDescent="0.2">
      <c r="S1013"/>
    </row>
    <row r="1014" spans="19:19" x14ac:dyDescent="0.2">
      <c r="S1014"/>
    </row>
    <row r="1015" spans="19:19" x14ac:dyDescent="0.2">
      <c r="S1015"/>
    </row>
    <row r="1016" spans="19:19" x14ac:dyDescent="0.2">
      <c r="S1016"/>
    </row>
    <row r="1017" spans="19:19" x14ac:dyDescent="0.2">
      <c r="S1017"/>
    </row>
    <row r="1018" spans="19:19" x14ac:dyDescent="0.2">
      <c r="S1018"/>
    </row>
    <row r="1019" spans="19:19" x14ac:dyDescent="0.2">
      <c r="S1019"/>
    </row>
    <row r="1020" spans="19:19" x14ac:dyDescent="0.2">
      <c r="S1020"/>
    </row>
    <row r="1021" spans="19:19" x14ac:dyDescent="0.2">
      <c r="S1021"/>
    </row>
    <row r="1022" spans="19:19" x14ac:dyDescent="0.2">
      <c r="S1022"/>
    </row>
    <row r="1023" spans="19:19" x14ac:dyDescent="0.2">
      <c r="S1023"/>
    </row>
    <row r="1024" spans="19:19" x14ac:dyDescent="0.2">
      <c r="S1024"/>
    </row>
    <row r="1025" spans="19:19" x14ac:dyDescent="0.2">
      <c r="S1025"/>
    </row>
    <row r="1026" spans="19:19" x14ac:dyDescent="0.2">
      <c r="S1026"/>
    </row>
    <row r="1027" spans="19:19" x14ac:dyDescent="0.2">
      <c r="S1027"/>
    </row>
    <row r="1028" spans="19:19" x14ac:dyDescent="0.2">
      <c r="S1028"/>
    </row>
    <row r="1029" spans="19:19" x14ac:dyDescent="0.2">
      <c r="S1029"/>
    </row>
    <row r="1030" spans="19:19" x14ac:dyDescent="0.2">
      <c r="S1030"/>
    </row>
    <row r="1031" spans="19:19" x14ac:dyDescent="0.2">
      <c r="S1031"/>
    </row>
    <row r="1032" spans="19:19" x14ac:dyDescent="0.2">
      <c r="S1032"/>
    </row>
    <row r="1033" spans="19:19" x14ac:dyDescent="0.2">
      <c r="S1033"/>
    </row>
    <row r="1034" spans="19:19" x14ac:dyDescent="0.2">
      <c r="S1034"/>
    </row>
    <row r="1035" spans="19:19" x14ac:dyDescent="0.2">
      <c r="S1035"/>
    </row>
    <row r="1036" spans="19:19" x14ac:dyDescent="0.2">
      <c r="S1036"/>
    </row>
    <row r="1037" spans="19:19" x14ac:dyDescent="0.2">
      <c r="S1037"/>
    </row>
    <row r="1038" spans="19:19" x14ac:dyDescent="0.2">
      <c r="S1038"/>
    </row>
    <row r="1039" spans="19:19" x14ac:dyDescent="0.2">
      <c r="S1039"/>
    </row>
    <row r="1040" spans="19:19" x14ac:dyDescent="0.2">
      <c r="S1040"/>
    </row>
    <row r="1041" spans="19:19" x14ac:dyDescent="0.2">
      <c r="S1041"/>
    </row>
    <row r="1042" spans="19:19" x14ac:dyDescent="0.2">
      <c r="S1042"/>
    </row>
    <row r="1043" spans="19:19" x14ac:dyDescent="0.2">
      <c r="S1043"/>
    </row>
    <row r="1044" spans="19:19" x14ac:dyDescent="0.2">
      <c r="S1044"/>
    </row>
    <row r="1045" spans="19:19" x14ac:dyDescent="0.2">
      <c r="S1045"/>
    </row>
    <row r="1046" spans="19:19" x14ac:dyDescent="0.2">
      <c r="S1046"/>
    </row>
    <row r="1047" spans="19:19" x14ac:dyDescent="0.2">
      <c r="S1047"/>
    </row>
    <row r="1048" spans="19:19" x14ac:dyDescent="0.2">
      <c r="S1048"/>
    </row>
    <row r="1049" spans="19:19" x14ac:dyDescent="0.2">
      <c r="S1049"/>
    </row>
    <row r="1050" spans="19:19" x14ac:dyDescent="0.2">
      <c r="S1050"/>
    </row>
    <row r="1051" spans="19:19" x14ac:dyDescent="0.2">
      <c r="S1051"/>
    </row>
    <row r="1052" spans="19:19" x14ac:dyDescent="0.2">
      <c r="S1052"/>
    </row>
    <row r="1053" spans="19:19" x14ac:dyDescent="0.2">
      <c r="S1053"/>
    </row>
    <row r="1054" spans="19:19" x14ac:dyDescent="0.2">
      <c r="S1054"/>
    </row>
    <row r="1055" spans="19:19" x14ac:dyDescent="0.2">
      <c r="S1055"/>
    </row>
    <row r="1056" spans="19:19" x14ac:dyDescent="0.2">
      <c r="S1056"/>
    </row>
    <row r="1057" spans="19:19" x14ac:dyDescent="0.2">
      <c r="S1057"/>
    </row>
    <row r="1058" spans="19:19" x14ac:dyDescent="0.2">
      <c r="S1058"/>
    </row>
    <row r="1059" spans="19:19" x14ac:dyDescent="0.2">
      <c r="S1059"/>
    </row>
    <row r="1060" spans="19:19" x14ac:dyDescent="0.2">
      <c r="S1060"/>
    </row>
    <row r="1061" spans="19:19" x14ac:dyDescent="0.2">
      <c r="S1061"/>
    </row>
    <row r="1062" spans="19:19" x14ac:dyDescent="0.2">
      <c r="S1062"/>
    </row>
    <row r="1063" spans="19:19" x14ac:dyDescent="0.2">
      <c r="S1063"/>
    </row>
    <row r="1064" spans="19:19" x14ac:dyDescent="0.2">
      <c r="S1064"/>
    </row>
    <row r="1065" spans="19:19" x14ac:dyDescent="0.2">
      <c r="S1065"/>
    </row>
    <row r="1066" spans="19:19" x14ac:dyDescent="0.2">
      <c r="S1066"/>
    </row>
    <row r="1067" spans="19:19" x14ac:dyDescent="0.2">
      <c r="S1067"/>
    </row>
    <row r="1068" spans="19:19" x14ac:dyDescent="0.2">
      <c r="S1068"/>
    </row>
    <row r="1069" spans="19:19" x14ac:dyDescent="0.2">
      <c r="S1069"/>
    </row>
    <row r="1070" spans="19:19" x14ac:dyDescent="0.2">
      <c r="S1070"/>
    </row>
    <row r="1071" spans="19:19" x14ac:dyDescent="0.2">
      <c r="S1071"/>
    </row>
    <row r="1072" spans="19:19" x14ac:dyDescent="0.2">
      <c r="S1072"/>
    </row>
    <row r="1073" spans="19:19" x14ac:dyDescent="0.2">
      <c r="S1073"/>
    </row>
    <row r="1074" spans="19:19" x14ac:dyDescent="0.2">
      <c r="S1074"/>
    </row>
    <row r="1075" spans="19:19" x14ac:dyDescent="0.2">
      <c r="S1075"/>
    </row>
    <row r="1076" spans="19:19" x14ac:dyDescent="0.2">
      <c r="S1076"/>
    </row>
    <row r="1077" spans="19:19" x14ac:dyDescent="0.2">
      <c r="S1077"/>
    </row>
    <row r="1078" spans="19:19" x14ac:dyDescent="0.2">
      <c r="S1078"/>
    </row>
    <row r="1079" spans="19:19" x14ac:dyDescent="0.2">
      <c r="S1079"/>
    </row>
    <row r="1080" spans="19:19" x14ac:dyDescent="0.2">
      <c r="S1080"/>
    </row>
    <row r="1081" spans="19:19" x14ac:dyDescent="0.2">
      <c r="S1081"/>
    </row>
    <row r="1082" spans="19:19" x14ac:dyDescent="0.2">
      <c r="S1082"/>
    </row>
    <row r="1083" spans="19:19" x14ac:dyDescent="0.2">
      <c r="S1083"/>
    </row>
    <row r="1084" spans="19:19" x14ac:dyDescent="0.2">
      <c r="S1084"/>
    </row>
    <row r="1085" spans="19:19" x14ac:dyDescent="0.2">
      <c r="S1085"/>
    </row>
    <row r="1086" spans="19:19" x14ac:dyDescent="0.2">
      <c r="S1086"/>
    </row>
    <row r="1087" spans="19:19" x14ac:dyDescent="0.2">
      <c r="S1087"/>
    </row>
    <row r="1088" spans="19:19" x14ac:dyDescent="0.2">
      <c r="S1088"/>
    </row>
    <row r="1089" spans="19:19" x14ac:dyDescent="0.2">
      <c r="S1089"/>
    </row>
    <row r="1090" spans="19:19" x14ac:dyDescent="0.2">
      <c r="S1090"/>
    </row>
    <row r="1091" spans="19:19" x14ac:dyDescent="0.2">
      <c r="S1091"/>
    </row>
    <row r="1092" spans="19:19" x14ac:dyDescent="0.2">
      <c r="S1092"/>
    </row>
    <row r="1093" spans="19:19" x14ac:dyDescent="0.2">
      <c r="S1093"/>
    </row>
    <row r="1094" spans="19:19" x14ac:dyDescent="0.2">
      <c r="S1094"/>
    </row>
    <row r="1095" spans="19:19" x14ac:dyDescent="0.2">
      <c r="S1095"/>
    </row>
    <row r="1096" spans="19:19" x14ac:dyDescent="0.2">
      <c r="S1096"/>
    </row>
    <row r="1097" spans="19:19" x14ac:dyDescent="0.2">
      <c r="S1097"/>
    </row>
    <row r="1098" spans="19:19" x14ac:dyDescent="0.2">
      <c r="S1098"/>
    </row>
    <row r="1099" spans="19:19" x14ac:dyDescent="0.2">
      <c r="S1099"/>
    </row>
    <row r="1100" spans="19:19" x14ac:dyDescent="0.2">
      <c r="S1100"/>
    </row>
    <row r="1101" spans="19:19" x14ac:dyDescent="0.2">
      <c r="S1101"/>
    </row>
    <row r="1102" spans="19:19" x14ac:dyDescent="0.2">
      <c r="S1102"/>
    </row>
    <row r="1103" spans="19:19" x14ac:dyDescent="0.2">
      <c r="S1103"/>
    </row>
    <row r="1104" spans="19:19" x14ac:dyDescent="0.2">
      <c r="S1104"/>
    </row>
    <row r="1105" spans="19:19" x14ac:dyDescent="0.2">
      <c r="S1105"/>
    </row>
    <row r="1106" spans="19:19" x14ac:dyDescent="0.2">
      <c r="S1106"/>
    </row>
    <row r="1107" spans="19:19" x14ac:dyDescent="0.2">
      <c r="S1107"/>
    </row>
    <row r="1108" spans="19:19" x14ac:dyDescent="0.2">
      <c r="S1108"/>
    </row>
    <row r="1109" spans="19:19" x14ac:dyDescent="0.2">
      <c r="S1109"/>
    </row>
    <row r="1110" spans="19:19" x14ac:dyDescent="0.2">
      <c r="S1110"/>
    </row>
    <row r="1111" spans="19:19" x14ac:dyDescent="0.2">
      <c r="S1111"/>
    </row>
    <row r="1112" spans="19:19" x14ac:dyDescent="0.2">
      <c r="S1112"/>
    </row>
    <row r="1113" spans="19:19" x14ac:dyDescent="0.2">
      <c r="S1113"/>
    </row>
    <row r="1114" spans="19:19" x14ac:dyDescent="0.2">
      <c r="S1114"/>
    </row>
    <row r="1115" spans="19:19" x14ac:dyDescent="0.2">
      <c r="S1115"/>
    </row>
    <row r="1116" spans="19:19" x14ac:dyDescent="0.2">
      <c r="S1116"/>
    </row>
    <row r="1117" spans="19:19" x14ac:dyDescent="0.2">
      <c r="S1117"/>
    </row>
    <row r="1118" spans="19:19" x14ac:dyDescent="0.2">
      <c r="S1118"/>
    </row>
    <row r="1119" spans="19:19" x14ac:dyDescent="0.2">
      <c r="S1119"/>
    </row>
    <row r="1120" spans="19:19" x14ac:dyDescent="0.2">
      <c r="S1120"/>
    </row>
    <row r="1121" spans="19:19" x14ac:dyDescent="0.2">
      <c r="S1121"/>
    </row>
    <row r="1122" spans="19:19" x14ac:dyDescent="0.2">
      <c r="S1122"/>
    </row>
    <row r="1123" spans="19:19" x14ac:dyDescent="0.2">
      <c r="S1123"/>
    </row>
    <row r="1124" spans="19:19" x14ac:dyDescent="0.2">
      <c r="S1124"/>
    </row>
    <row r="1125" spans="19:19" x14ac:dyDescent="0.2">
      <c r="S1125"/>
    </row>
    <row r="1126" spans="19:19" x14ac:dyDescent="0.2">
      <c r="S1126"/>
    </row>
    <row r="1127" spans="19:19" x14ac:dyDescent="0.2">
      <c r="S1127"/>
    </row>
    <row r="1128" spans="19:19" x14ac:dyDescent="0.2">
      <c r="S1128"/>
    </row>
    <row r="1129" spans="19:19" x14ac:dyDescent="0.2">
      <c r="S1129"/>
    </row>
    <row r="1130" spans="19:19" x14ac:dyDescent="0.2">
      <c r="S1130"/>
    </row>
    <row r="1131" spans="19:19" x14ac:dyDescent="0.2">
      <c r="S1131"/>
    </row>
    <row r="1132" spans="19:19" x14ac:dyDescent="0.2">
      <c r="S1132"/>
    </row>
    <row r="1133" spans="19:19" x14ac:dyDescent="0.2">
      <c r="S1133"/>
    </row>
    <row r="1134" spans="19:19" x14ac:dyDescent="0.2">
      <c r="S1134"/>
    </row>
    <row r="1135" spans="19:19" x14ac:dyDescent="0.2">
      <c r="S1135"/>
    </row>
    <row r="1136" spans="19:19" x14ac:dyDescent="0.2">
      <c r="S1136"/>
    </row>
    <row r="1137" spans="19:19" x14ac:dyDescent="0.2">
      <c r="S1137"/>
    </row>
    <row r="1138" spans="19:19" x14ac:dyDescent="0.2">
      <c r="S1138"/>
    </row>
    <row r="1139" spans="19:19" x14ac:dyDescent="0.2">
      <c r="S1139"/>
    </row>
    <row r="1140" spans="19:19" x14ac:dyDescent="0.2">
      <c r="S1140"/>
    </row>
    <row r="1141" spans="19:19" x14ac:dyDescent="0.2">
      <c r="S1141"/>
    </row>
    <row r="1142" spans="19:19" x14ac:dyDescent="0.2">
      <c r="S1142"/>
    </row>
    <row r="1143" spans="19:19" x14ac:dyDescent="0.2">
      <c r="S1143"/>
    </row>
    <row r="1144" spans="19:19" x14ac:dyDescent="0.2">
      <c r="S1144"/>
    </row>
    <row r="1145" spans="19:19" x14ac:dyDescent="0.2">
      <c r="S1145"/>
    </row>
    <row r="1146" spans="19:19" x14ac:dyDescent="0.2">
      <c r="S1146"/>
    </row>
    <row r="1147" spans="19:19" x14ac:dyDescent="0.2">
      <c r="S1147"/>
    </row>
    <row r="1148" spans="19:19" x14ac:dyDescent="0.2">
      <c r="S1148"/>
    </row>
    <row r="1149" spans="19:19" x14ac:dyDescent="0.2">
      <c r="S1149"/>
    </row>
    <row r="1150" spans="19:19" x14ac:dyDescent="0.2">
      <c r="S1150"/>
    </row>
    <row r="1151" spans="19:19" x14ac:dyDescent="0.2">
      <c r="S1151"/>
    </row>
    <row r="1152" spans="19:19" x14ac:dyDescent="0.2">
      <c r="S1152"/>
    </row>
    <row r="1153" spans="19:19" x14ac:dyDescent="0.2">
      <c r="S1153"/>
    </row>
    <row r="1154" spans="19:19" x14ac:dyDescent="0.2">
      <c r="S1154"/>
    </row>
    <row r="1155" spans="19:19" x14ac:dyDescent="0.2">
      <c r="S1155"/>
    </row>
    <row r="1156" spans="19:19" x14ac:dyDescent="0.2">
      <c r="S1156"/>
    </row>
    <row r="1157" spans="19:19" x14ac:dyDescent="0.2">
      <c r="S1157"/>
    </row>
    <row r="1158" spans="19:19" x14ac:dyDescent="0.2">
      <c r="S1158"/>
    </row>
    <row r="1159" spans="19:19" x14ac:dyDescent="0.2">
      <c r="S1159"/>
    </row>
    <row r="1160" spans="19:19" x14ac:dyDescent="0.2">
      <c r="S1160"/>
    </row>
    <row r="1161" spans="19:19" x14ac:dyDescent="0.2">
      <c r="S1161"/>
    </row>
    <row r="1162" spans="19:19" x14ac:dyDescent="0.2">
      <c r="S1162"/>
    </row>
    <row r="1163" spans="19:19" x14ac:dyDescent="0.2">
      <c r="S1163"/>
    </row>
    <row r="1164" spans="19:19" x14ac:dyDescent="0.2">
      <c r="S1164"/>
    </row>
    <row r="1165" spans="19:19" x14ac:dyDescent="0.2">
      <c r="S1165"/>
    </row>
    <row r="1166" spans="19:19" x14ac:dyDescent="0.2">
      <c r="S1166"/>
    </row>
    <row r="1167" spans="19:19" x14ac:dyDescent="0.2">
      <c r="S1167"/>
    </row>
    <row r="1168" spans="19:19" x14ac:dyDescent="0.2">
      <c r="S1168"/>
    </row>
    <row r="1169" spans="19:19" x14ac:dyDescent="0.2">
      <c r="S1169"/>
    </row>
    <row r="1170" spans="19:19" x14ac:dyDescent="0.2">
      <c r="S1170"/>
    </row>
    <row r="1171" spans="19:19" x14ac:dyDescent="0.2">
      <c r="S1171"/>
    </row>
    <row r="1172" spans="19:19" x14ac:dyDescent="0.2">
      <c r="S1172"/>
    </row>
    <row r="1173" spans="19:19" x14ac:dyDescent="0.2">
      <c r="S1173"/>
    </row>
    <row r="1174" spans="19:19" x14ac:dyDescent="0.2">
      <c r="S1174"/>
    </row>
    <row r="1175" spans="19:19" x14ac:dyDescent="0.2">
      <c r="S1175"/>
    </row>
    <row r="1176" spans="19:19" x14ac:dyDescent="0.2">
      <c r="S1176"/>
    </row>
    <row r="1177" spans="19:19" x14ac:dyDescent="0.2">
      <c r="S1177"/>
    </row>
    <row r="1178" spans="19:19" x14ac:dyDescent="0.2">
      <c r="S1178"/>
    </row>
    <row r="1179" spans="19:19" x14ac:dyDescent="0.2">
      <c r="S1179"/>
    </row>
    <row r="1180" spans="19:19" x14ac:dyDescent="0.2">
      <c r="S1180"/>
    </row>
    <row r="1181" spans="19:19" x14ac:dyDescent="0.2">
      <c r="S1181"/>
    </row>
    <row r="1182" spans="19:19" x14ac:dyDescent="0.2">
      <c r="S1182"/>
    </row>
    <row r="1183" spans="19:19" x14ac:dyDescent="0.2">
      <c r="S1183"/>
    </row>
    <row r="1184" spans="19:19" x14ac:dyDescent="0.2">
      <c r="S1184"/>
    </row>
    <row r="1185" spans="19:19" x14ac:dyDescent="0.2">
      <c r="S1185"/>
    </row>
    <row r="1186" spans="19:19" x14ac:dyDescent="0.2">
      <c r="S1186"/>
    </row>
    <row r="1187" spans="19:19" x14ac:dyDescent="0.2">
      <c r="S1187"/>
    </row>
    <row r="1188" spans="19:19" x14ac:dyDescent="0.2">
      <c r="S1188"/>
    </row>
    <row r="1189" spans="19:19" x14ac:dyDescent="0.2">
      <c r="S1189"/>
    </row>
    <row r="1190" spans="19:19" x14ac:dyDescent="0.2">
      <c r="S1190"/>
    </row>
    <row r="1191" spans="19:19" x14ac:dyDescent="0.2">
      <c r="S1191"/>
    </row>
    <row r="1192" spans="19:19" x14ac:dyDescent="0.2">
      <c r="S1192"/>
    </row>
    <row r="1193" spans="19:19" x14ac:dyDescent="0.2">
      <c r="S1193"/>
    </row>
    <row r="1194" spans="19:19" x14ac:dyDescent="0.2">
      <c r="S1194"/>
    </row>
    <row r="1195" spans="19:19" x14ac:dyDescent="0.2">
      <c r="S1195"/>
    </row>
    <row r="1196" spans="19:19" x14ac:dyDescent="0.2">
      <c r="S1196"/>
    </row>
    <row r="1197" spans="19:19" x14ac:dyDescent="0.2">
      <c r="S1197"/>
    </row>
    <row r="1198" spans="19:19" x14ac:dyDescent="0.2">
      <c r="S1198"/>
    </row>
    <row r="1199" spans="19:19" x14ac:dyDescent="0.2">
      <c r="S1199"/>
    </row>
    <row r="1200" spans="19:19" x14ac:dyDescent="0.2">
      <c r="S1200"/>
    </row>
    <row r="1201" spans="19:19" x14ac:dyDescent="0.2">
      <c r="S1201"/>
    </row>
    <row r="1202" spans="19:19" x14ac:dyDescent="0.2">
      <c r="S1202"/>
    </row>
    <row r="1203" spans="19:19" x14ac:dyDescent="0.2">
      <c r="S1203"/>
    </row>
    <row r="1204" spans="19:19" x14ac:dyDescent="0.2">
      <c r="S1204"/>
    </row>
    <row r="1205" spans="19:19" x14ac:dyDescent="0.2">
      <c r="S1205"/>
    </row>
    <row r="1206" spans="19:19" x14ac:dyDescent="0.2">
      <c r="S1206"/>
    </row>
    <row r="1207" spans="19:19" x14ac:dyDescent="0.2">
      <c r="S1207"/>
    </row>
    <row r="1208" spans="19:19" x14ac:dyDescent="0.2">
      <c r="S1208"/>
    </row>
    <row r="1209" spans="19:19" x14ac:dyDescent="0.2">
      <c r="S1209"/>
    </row>
    <row r="1210" spans="19:19" x14ac:dyDescent="0.2">
      <c r="S1210"/>
    </row>
    <row r="1211" spans="19:19" x14ac:dyDescent="0.2">
      <c r="S1211"/>
    </row>
    <row r="1212" spans="19:19" x14ac:dyDescent="0.2">
      <c r="S1212"/>
    </row>
    <row r="1213" spans="19:19" x14ac:dyDescent="0.2">
      <c r="S1213"/>
    </row>
    <row r="1214" spans="19:19" x14ac:dyDescent="0.2">
      <c r="S1214"/>
    </row>
    <row r="1215" spans="19:19" x14ac:dyDescent="0.2">
      <c r="S1215"/>
    </row>
    <row r="1216" spans="19:19" x14ac:dyDescent="0.2">
      <c r="S1216"/>
    </row>
    <row r="1217" spans="19:19" x14ac:dyDescent="0.2">
      <c r="S1217"/>
    </row>
    <row r="1218" spans="19:19" x14ac:dyDescent="0.2">
      <c r="S1218"/>
    </row>
    <row r="1219" spans="19:19" x14ac:dyDescent="0.2">
      <c r="S1219"/>
    </row>
    <row r="1220" spans="19:19" x14ac:dyDescent="0.2">
      <c r="S1220"/>
    </row>
    <row r="1221" spans="19:19" x14ac:dyDescent="0.2">
      <c r="S1221"/>
    </row>
    <row r="1222" spans="19:19" x14ac:dyDescent="0.2">
      <c r="S1222"/>
    </row>
    <row r="1223" spans="19:19" x14ac:dyDescent="0.2">
      <c r="S1223"/>
    </row>
    <row r="1224" spans="19:19" x14ac:dyDescent="0.2">
      <c r="S1224"/>
    </row>
    <row r="1225" spans="19:19" x14ac:dyDescent="0.2">
      <c r="S1225"/>
    </row>
    <row r="1226" spans="19:19" x14ac:dyDescent="0.2">
      <c r="S1226"/>
    </row>
    <row r="1227" spans="19:19" x14ac:dyDescent="0.2">
      <c r="S1227"/>
    </row>
    <row r="1228" spans="19:19" x14ac:dyDescent="0.2">
      <c r="S1228"/>
    </row>
    <row r="1229" spans="19:19" x14ac:dyDescent="0.2">
      <c r="S1229"/>
    </row>
    <row r="1230" spans="19:19" x14ac:dyDescent="0.2">
      <c r="S1230"/>
    </row>
    <row r="1231" spans="19:19" x14ac:dyDescent="0.2">
      <c r="S1231"/>
    </row>
    <row r="1232" spans="19:19" x14ac:dyDescent="0.2">
      <c r="S1232"/>
    </row>
    <row r="1233" spans="19:19" x14ac:dyDescent="0.2">
      <c r="S1233"/>
    </row>
    <row r="1234" spans="19:19" x14ac:dyDescent="0.2">
      <c r="S1234"/>
    </row>
    <row r="1235" spans="19:19" x14ac:dyDescent="0.2">
      <c r="S1235"/>
    </row>
    <row r="1236" spans="19:19" x14ac:dyDescent="0.2">
      <c r="S1236"/>
    </row>
    <row r="1237" spans="19:19" x14ac:dyDescent="0.2">
      <c r="S1237"/>
    </row>
    <row r="1238" spans="19:19" x14ac:dyDescent="0.2">
      <c r="S1238"/>
    </row>
    <row r="1239" spans="19:19" x14ac:dyDescent="0.2">
      <c r="S1239"/>
    </row>
    <row r="1240" spans="19:19" x14ac:dyDescent="0.2">
      <c r="S1240"/>
    </row>
    <row r="1241" spans="19:19" x14ac:dyDescent="0.2">
      <c r="S1241"/>
    </row>
    <row r="1242" spans="19:19" x14ac:dyDescent="0.2">
      <c r="S1242"/>
    </row>
    <row r="1243" spans="19:19" x14ac:dyDescent="0.2">
      <c r="S1243"/>
    </row>
    <row r="1244" spans="19:19" x14ac:dyDescent="0.2">
      <c r="S1244"/>
    </row>
    <row r="1245" spans="19:19" x14ac:dyDescent="0.2">
      <c r="S1245"/>
    </row>
    <row r="1246" spans="19:19" x14ac:dyDescent="0.2">
      <c r="S1246"/>
    </row>
    <row r="1247" spans="19:19" x14ac:dyDescent="0.2">
      <c r="S1247"/>
    </row>
    <row r="1248" spans="19:19" x14ac:dyDescent="0.2">
      <c r="S1248"/>
    </row>
    <row r="1249" spans="19:19" x14ac:dyDescent="0.2">
      <c r="S1249"/>
    </row>
    <row r="1250" spans="19:19" x14ac:dyDescent="0.2">
      <c r="S1250"/>
    </row>
    <row r="1251" spans="19:19" x14ac:dyDescent="0.2">
      <c r="S1251"/>
    </row>
    <row r="1252" spans="19:19" x14ac:dyDescent="0.2">
      <c r="S1252"/>
    </row>
    <row r="1253" spans="19:19" x14ac:dyDescent="0.2">
      <c r="S1253"/>
    </row>
    <row r="1254" spans="19:19" x14ac:dyDescent="0.2">
      <c r="S1254"/>
    </row>
    <row r="1255" spans="19:19" x14ac:dyDescent="0.2">
      <c r="S1255"/>
    </row>
    <row r="1256" spans="19:19" x14ac:dyDescent="0.2">
      <c r="S1256"/>
    </row>
    <row r="1257" spans="19:19" x14ac:dyDescent="0.2">
      <c r="S1257"/>
    </row>
    <row r="1258" spans="19:19" x14ac:dyDescent="0.2">
      <c r="S1258"/>
    </row>
    <row r="1259" spans="19:19" x14ac:dyDescent="0.2">
      <c r="S1259"/>
    </row>
    <row r="1260" spans="19:19" x14ac:dyDescent="0.2">
      <c r="S1260"/>
    </row>
    <row r="1261" spans="19:19" x14ac:dyDescent="0.2">
      <c r="S1261"/>
    </row>
    <row r="1262" spans="19:19" x14ac:dyDescent="0.2">
      <c r="S1262"/>
    </row>
    <row r="1263" spans="19:19" x14ac:dyDescent="0.2">
      <c r="S1263"/>
    </row>
    <row r="1264" spans="19:19" x14ac:dyDescent="0.2">
      <c r="S1264"/>
    </row>
    <row r="1265" spans="19:19" x14ac:dyDescent="0.2">
      <c r="S1265"/>
    </row>
    <row r="1266" spans="19:19" x14ac:dyDescent="0.2">
      <c r="S1266"/>
    </row>
    <row r="1267" spans="19:19" x14ac:dyDescent="0.2">
      <c r="S1267"/>
    </row>
    <row r="1268" spans="19:19" x14ac:dyDescent="0.2">
      <c r="S1268"/>
    </row>
    <row r="1269" spans="19:19" x14ac:dyDescent="0.2">
      <c r="S1269"/>
    </row>
    <row r="1270" spans="19:19" x14ac:dyDescent="0.2">
      <c r="S1270"/>
    </row>
    <row r="1271" spans="19:19" x14ac:dyDescent="0.2">
      <c r="S1271"/>
    </row>
    <row r="1272" spans="19:19" x14ac:dyDescent="0.2">
      <c r="S1272"/>
    </row>
    <row r="1273" spans="19:19" x14ac:dyDescent="0.2">
      <c r="S1273"/>
    </row>
    <row r="1274" spans="19:19" x14ac:dyDescent="0.2">
      <c r="S1274"/>
    </row>
    <row r="1275" spans="19:19" x14ac:dyDescent="0.2">
      <c r="S1275"/>
    </row>
    <row r="1276" spans="19:19" x14ac:dyDescent="0.2">
      <c r="S1276"/>
    </row>
    <row r="1277" spans="19:19" x14ac:dyDescent="0.2">
      <c r="S1277"/>
    </row>
    <row r="1278" spans="19:19" x14ac:dyDescent="0.2">
      <c r="S1278"/>
    </row>
    <row r="1279" spans="19:19" x14ac:dyDescent="0.2">
      <c r="S1279"/>
    </row>
    <row r="1280" spans="19:19" x14ac:dyDescent="0.2">
      <c r="S1280"/>
    </row>
    <row r="1281" spans="19:19" x14ac:dyDescent="0.2">
      <c r="S1281"/>
    </row>
    <row r="1282" spans="19:19" x14ac:dyDescent="0.2">
      <c r="S1282"/>
    </row>
    <row r="1283" spans="19:19" x14ac:dyDescent="0.2">
      <c r="S1283"/>
    </row>
    <row r="1284" spans="19:19" x14ac:dyDescent="0.2">
      <c r="S1284"/>
    </row>
    <row r="1285" spans="19:19" x14ac:dyDescent="0.2">
      <c r="S1285"/>
    </row>
    <row r="1286" spans="19:19" x14ac:dyDescent="0.2">
      <c r="S1286"/>
    </row>
    <row r="1287" spans="19:19" x14ac:dyDescent="0.2">
      <c r="S1287"/>
    </row>
    <row r="1288" spans="19:19" x14ac:dyDescent="0.2">
      <c r="S1288"/>
    </row>
    <row r="1289" spans="19:19" x14ac:dyDescent="0.2">
      <c r="S1289"/>
    </row>
    <row r="1290" spans="19:19" x14ac:dyDescent="0.2">
      <c r="S1290"/>
    </row>
    <row r="1291" spans="19:19" x14ac:dyDescent="0.2">
      <c r="S1291"/>
    </row>
    <row r="1292" spans="19:19" x14ac:dyDescent="0.2">
      <c r="S1292"/>
    </row>
    <row r="1293" spans="19:19" x14ac:dyDescent="0.2">
      <c r="S1293"/>
    </row>
    <row r="1294" spans="19:19" x14ac:dyDescent="0.2">
      <c r="S1294"/>
    </row>
    <row r="1295" spans="19:19" x14ac:dyDescent="0.2">
      <c r="S1295"/>
    </row>
    <row r="1296" spans="19:19" x14ac:dyDescent="0.2">
      <c r="S1296"/>
    </row>
    <row r="1297" spans="19:19" x14ac:dyDescent="0.2">
      <c r="S1297"/>
    </row>
    <row r="1298" spans="19:19" x14ac:dyDescent="0.2">
      <c r="S1298"/>
    </row>
    <row r="1299" spans="19:19" x14ac:dyDescent="0.2">
      <c r="S1299"/>
    </row>
    <row r="1300" spans="19:19" x14ac:dyDescent="0.2">
      <c r="S1300"/>
    </row>
    <row r="1301" spans="19:19" x14ac:dyDescent="0.2">
      <c r="S1301"/>
    </row>
    <row r="1302" spans="19:19" x14ac:dyDescent="0.2">
      <c r="S1302"/>
    </row>
    <row r="1303" spans="19:19" x14ac:dyDescent="0.2">
      <c r="S1303"/>
    </row>
    <row r="1304" spans="19:19" x14ac:dyDescent="0.2">
      <c r="S1304"/>
    </row>
    <row r="1305" spans="19:19" x14ac:dyDescent="0.2">
      <c r="S1305"/>
    </row>
    <row r="1306" spans="19:19" x14ac:dyDescent="0.2">
      <c r="S1306"/>
    </row>
    <row r="1307" spans="19:19" x14ac:dyDescent="0.2">
      <c r="S1307"/>
    </row>
    <row r="1308" spans="19:19" x14ac:dyDescent="0.2">
      <c r="S1308"/>
    </row>
    <row r="1309" spans="19:19" x14ac:dyDescent="0.2">
      <c r="S1309"/>
    </row>
    <row r="1310" spans="19:19" x14ac:dyDescent="0.2">
      <c r="S1310"/>
    </row>
    <row r="1311" spans="19:19" x14ac:dyDescent="0.2">
      <c r="S1311"/>
    </row>
    <row r="1312" spans="19:19" x14ac:dyDescent="0.2">
      <c r="S1312"/>
    </row>
    <row r="1313" spans="19:19" x14ac:dyDescent="0.2">
      <c r="S1313"/>
    </row>
    <row r="1314" spans="19:19" x14ac:dyDescent="0.2">
      <c r="S1314"/>
    </row>
    <row r="1315" spans="19:19" x14ac:dyDescent="0.2">
      <c r="S1315"/>
    </row>
    <row r="1316" spans="19:19" x14ac:dyDescent="0.2">
      <c r="S1316"/>
    </row>
    <row r="1317" spans="19:19" x14ac:dyDescent="0.2">
      <c r="S1317"/>
    </row>
    <row r="1318" spans="19:19" x14ac:dyDescent="0.2">
      <c r="S1318"/>
    </row>
    <row r="1319" spans="19:19" x14ac:dyDescent="0.2">
      <c r="S1319"/>
    </row>
    <row r="1320" spans="19:19" x14ac:dyDescent="0.2">
      <c r="S1320"/>
    </row>
    <row r="1321" spans="19:19" x14ac:dyDescent="0.2">
      <c r="S1321"/>
    </row>
    <row r="1322" spans="19:19" x14ac:dyDescent="0.2">
      <c r="S1322"/>
    </row>
    <row r="1323" spans="19:19" x14ac:dyDescent="0.2">
      <c r="S1323"/>
    </row>
    <row r="1324" spans="19:19" x14ac:dyDescent="0.2">
      <c r="S1324"/>
    </row>
    <row r="1325" spans="19:19" x14ac:dyDescent="0.2">
      <c r="S1325"/>
    </row>
    <row r="1326" spans="19:19" x14ac:dyDescent="0.2">
      <c r="S1326"/>
    </row>
    <row r="1327" spans="19:19" x14ac:dyDescent="0.2">
      <c r="S1327"/>
    </row>
    <row r="1328" spans="19:19" x14ac:dyDescent="0.2">
      <c r="S1328"/>
    </row>
    <row r="1329" spans="19:19" x14ac:dyDescent="0.2">
      <c r="S1329"/>
    </row>
    <row r="1330" spans="19:19" x14ac:dyDescent="0.2">
      <c r="S1330"/>
    </row>
    <row r="1331" spans="19:19" x14ac:dyDescent="0.2">
      <c r="S1331"/>
    </row>
    <row r="1332" spans="19:19" x14ac:dyDescent="0.2">
      <c r="S1332"/>
    </row>
    <row r="1333" spans="19:19" x14ac:dyDescent="0.2">
      <c r="S1333"/>
    </row>
    <row r="1334" spans="19:19" x14ac:dyDescent="0.2">
      <c r="S1334"/>
    </row>
    <row r="1335" spans="19:19" x14ac:dyDescent="0.2">
      <c r="S1335"/>
    </row>
    <row r="1336" spans="19:19" x14ac:dyDescent="0.2">
      <c r="S1336"/>
    </row>
    <row r="1337" spans="19:19" x14ac:dyDescent="0.2">
      <c r="S1337"/>
    </row>
    <row r="1338" spans="19:19" x14ac:dyDescent="0.2">
      <c r="S1338"/>
    </row>
    <row r="1339" spans="19:19" x14ac:dyDescent="0.2">
      <c r="S1339"/>
    </row>
    <row r="1340" spans="19:19" x14ac:dyDescent="0.2">
      <c r="S1340"/>
    </row>
    <row r="1341" spans="19:19" x14ac:dyDescent="0.2">
      <c r="S1341"/>
    </row>
    <row r="1342" spans="19:19" x14ac:dyDescent="0.2">
      <c r="S1342"/>
    </row>
    <row r="1343" spans="19:19" x14ac:dyDescent="0.2">
      <c r="S1343"/>
    </row>
    <row r="1344" spans="19:19" x14ac:dyDescent="0.2">
      <c r="S1344"/>
    </row>
    <row r="1345" spans="19:19" x14ac:dyDescent="0.2">
      <c r="S1345"/>
    </row>
    <row r="1346" spans="19:19" x14ac:dyDescent="0.2">
      <c r="S1346"/>
    </row>
    <row r="1347" spans="19:19" x14ac:dyDescent="0.2">
      <c r="S1347"/>
    </row>
    <row r="1348" spans="19:19" x14ac:dyDescent="0.2">
      <c r="S1348"/>
    </row>
    <row r="1349" spans="19:19" x14ac:dyDescent="0.2">
      <c r="S1349"/>
    </row>
    <row r="1350" spans="19:19" x14ac:dyDescent="0.2">
      <c r="S1350"/>
    </row>
    <row r="1351" spans="19:19" x14ac:dyDescent="0.2">
      <c r="S1351"/>
    </row>
    <row r="1352" spans="19:19" x14ac:dyDescent="0.2">
      <c r="S1352"/>
    </row>
    <row r="1353" spans="19:19" x14ac:dyDescent="0.2">
      <c r="S1353"/>
    </row>
    <row r="1354" spans="19:19" x14ac:dyDescent="0.2">
      <c r="S1354"/>
    </row>
    <row r="1355" spans="19:19" x14ac:dyDescent="0.2">
      <c r="S1355"/>
    </row>
    <row r="1356" spans="19:19" x14ac:dyDescent="0.2">
      <c r="S1356"/>
    </row>
    <row r="1357" spans="19:19" x14ac:dyDescent="0.2">
      <c r="S1357"/>
    </row>
    <row r="1358" spans="19:19" x14ac:dyDescent="0.2">
      <c r="S1358"/>
    </row>
    <row r="1359" spans="19:19" x14ac:dyDescent="0.2">
      <c r="S1359"/>
    </row>
    <row r="1360" spans="19:19" x14ac:dyDescent="0.2">
      <c r="S1360"/>
    </row>
    <row r="1361" spans="19:19" x14ac:dyDescent="0.2">
      <c r="S1361"/>
    </row>
    <row r="1362" spans="19:19" x14ac:dyDescent="0.2">
      <c r="S1362"/>
    </row>
    <row r="1363" spans="19:19" x14ac:dyDescent="0.2">
      <c r="S1363"/>
    </row>
    <row r="1364" spans="19:19" x14ac:dyDescent="0.2">
      <c r="S1364"/>
    </row>
    <row r="1365" spans="19:19" x14ac:dyDescent="0.2">
      <c r="S1365"/>
    </row>
    <row r="1366" spans="19:19" x14ac:dyDescent="0.2">
      <c r="S1366"/>
    </row>
    <row r="1367" spans="19:19" x14ac:dyDescent="0.2">
      <c r="S1367"/>
    </row>
    <row r="1368" spans="19:19" x14ac:dyDescent="0.2">
      <c r="S1368"/>
    </row>
    <row r="1369" spans="19:19" x14ac:dyDescent="0.2">
      <c r="S1369"/>
    </row>
    <row r="1370" spans="19:19" x14ac:dyDescent="0.2">
      <c r="S1370"/>
    </row>
    <row r="1371" spans="19:19" x14ac:dyDescent="0.2">
      <c r="S1371"/>
    </row>
    <row r="1372" spans="19:19" x14ac:dyDescent="0.2">
      <c r="S1372"/>
    </row>
    <row r="1373" spans="19:19" x14ac:dyDescent="0.2">
      <c r="S1373"/>
    </row>
    <row r="1374" spans="19:19" x14ac:dyDescent="0.2">
      <c r="S1374"/>
    </row>
    <row r="1375" spans="19:19" x14ac:dyDescent="0.2">
      <c r="S1375"/>
    </row>
    <row r="1376" spans="19:19" x14ac:dyDescent="0.2">
      <c r="S1376"/>
    </row>
    <row r="1377" spans="19:19" x14ac:dyDescent="0.2">
      <c r="S1377"/>
    </row>
    <row r="1378" spans="19:19" x14ac:dyDescent="0.2">
      <c r="S1378"/>
    </row>
    <row r="1379" spans="19:19" x14ac:dyDescent="0.2">
      <c r="S1379"/>
    </row>
    <row r="1380" spans="19:19" x14ac:dyDescent="0.2">
      <c r="S1380"/>
    </row>
    <row r="1381" spans="19:19" x14ac:dyDescent="0.2">
      <c r="S1381"/>
    </row>
    <row r="1382" spans="19:19" x14ac:dyDescent="0.2">
      <c r="S1382"/>
    </row>
    <row r="1383" spans="19:19" x14ac:dyDescent="0.2">
      <c r="S1383"/>
    </row>
    <row r="1384" spans="19:19" x14ac:dyDescent="0.2">
      <c r="S1384"/>
    </row>
    <row r="1385" spans="19:19" x14ac:dyDescent="0.2">
      <c r="S1385"/>
    </row>
    <row r="1386" spans="19:19" x14ac:dyDescent="0.2">
      <c r="S1386"/>
    </row>
    <row r="1387" spans="19:19" x14ac:dyDescent="0.2">
      <c r="S1387"/>
    </row>
    <row r="1388" spans="19:19" x14ac:dyDescent="0.2">
      <c r="S1388"/>
    </row>
    <row r="1389" spans="19:19" x14ac:dyDescent="0.2">
      <c r="S1389"/>
    </row>
    <row r="1390" spans="19:19" x14ac:dyDescent="0.2">
      <c r="S1390"/>
    </row>
    <row r="1391" spans="19:19" x14ac:dyDescent="0.2">
      <c r="S1391"/>
    </row>
    <row r="1392" spans="19:19" x14ac:dyDescent="0.2">
      <c r="S1392"/>
    </row>
    <row r="1393" spans="19:19" x14ac:dyDescent="0.2">
      <c r="S1393"/>
    </row>
    <row r="1394" spans="19:19" x14ac:dyDescent="0.2">
      <c r="S1394"/>
    </row>
    <row r="1395" spans="19:19" x14ac:dyDescent="0.2">
      <c r="S1395"/>
    </row>
    <row r="1396" spans="19:19" x14ac:dyDescent="0.2">
      <c r="S1396"/>
    </row>
    <row r="1397" spans="19:19" x14ac:dyDescent="0.2">
      <c r="S1397"/>
    </row>
    <row r="1398" spans="19:19" x14ac:dyDescent="0.2">
      <c r="S1398"/>
    </row>
    <row r="1399" spans="19:19" x14ac:dyDescent="0.2">
      <c r="S1399"/>
    </row>
    <row r="1400" spans="19:19" x14ac:dyDescent="0.2">
      <c r="S1400"/>
    </row>
    <row r="1401" spans="19:19" x14ac:dyDescent="0.2">
      <c r="S1401"/>
    </row>
    <row r="1402" spans="19:19" x14ac:dyDescent="0.2">
      <c r="S1402"/>
    </row>
    <row r="1403" spans="19:19" x14ac:dyDescent="0.2">
      <c r="S1403"/>
    </row>
    <row r="1404" spans="19:19" x14ac:dyDescent="0.2">
      <c r="S1404"/>
    </row>
    <row r="1405" spans="19:19" x14ac:dyDescent="0.2">
      <c r="S1405"/>
    </row>
    <row r="1406" spans="19:19" x14ac:dyDescent="0.2">
      <c r="S1406"/>
    </row>
    <row r="1407" spans="19:19" x14ac:dyDescent="0.2">
      <c r="S1407"/>
    </row>
    <row r="1408" spans="19:19" x14ac:dyDescent="0.2">
      <c r="S1408"/>
    </row>
    <row r="1409" spans="19:19" x14ac:dyDescent="0.2">
      <c r="S1409"/>
    </row>
    <row r="1410" spans="19:19" x14ac:dyDescent="0.2">
      <c r="S1410"/>
    </row>
    <row r="1411" spans="19:19" x14ac:dyDescent="0.2">
      <c r="S1411"/>
    </row>
    <row r="1412" spans="19:19" x14ac:dyDescent="0.2">
      <c r="S1412"/>
    </row>
    <row r="1413" spans="19:19" x14ac:dyDescent="0.2">
      <c r="S1413"/>
    </row>
    <row r="1414" spans="19:19" x14ac:dyDescent="0.2">
      <c r="S1414"/>
    </row>
    <row r="1415" spans="19:19" x14ac:dyDescent="0.2">
      <c r="S1415"/>
    </row>
    <row r="1416" spans="19:19" x14ac:dyDescent="0.2">
      <c r="S1416"/>
    </row>
    <row r="1417" spans="19:19" x14ac:dyDescent="0.2">
      <c r="S1417"/>
    </row>
    <row r="1418" spans="19:19" x14ac:dyDescent="0.2">
      <c r="S1418"/>
    </row>
    <row r="1419" spans="19:19" x14ac:dyDescent="0.2">
      <c r="S1419"/>
    </row>
    <row r="1420" spans="19:19" x14ac:dyDescent="0.2">
      <c r="S1420"/>
    </row>
    <row r="1421" spans="19:19" x14ac:dyDescent="0.2">
      <c r="S1421"/>
    </row>
    <row r="1422" spans="19:19" x14ac:dyDescent="0.2">
      <c r="S1422"/>
    </row>
    <row r="1423" spans="19:19" x14ac:dyDescent="0.2">
      <c r="S1423"/>
    </row>
    <row r="1424" spans="19:19" x14ac:dyDescent="0.2">
      <c r="S1424"/>
    </row>
    <row r="1425" spans="19:19" x14ac:dyDescent="0.2">
      <c r="S1425"/>
    </row>
    <row r="1426" spans="19:19" x14ac:dyDescent="0.2">
      <c r="S1426"/>
    </row>
    <row r="1427" spans="19:19" x14ac:dyDescent="0.2">
      <c r="S1427"/>
    </row>
    <row r="1428" spans="19:19" x14ac:dyDescent="0.2">
      <c r="S1428"/>
    </row>
    <row r="1429" spans="19:19" x14ac:dyDescent="0.2">
      <c r="S1429"/>
    </row>
    <row r="1430" spans="19:19" x14ac:dyDescent="0.2">
      <c r="S1430"/>
    </row>
    <row r="1431" spans="19:19" x14ac:dyDescent="0.2">
      <c r="S1431"/>
    </row>
    <row r="1432" spans="19:19" x14ac:dyDescent="0.2">
      <c r="S1432"/>
    </row>
    <row r="1433" spans="19:19" x14ac:dyDescent="0.2">
      <c r="S1433"/>
    </row>
    <row r="1434" spans="19:19" x14ac:dyDescent="0.2">
      <c r="S1434"/>
    </row>
    <row r="1435" spans="19:19" x14ac:dyDescent="0.2">
      <c r="S1435"/>
    </row>
    <row r="1436" spans="19:19" x14ac:dyDescent="0.2">
      <c r="S1436"/>
    </row>
    <row r="1437" spans="19:19" x14ac:dyDescent="0.2">
      <c r="S1437"/>
    </row>
    <row r="1438" spans="19:19" x14ac:dyDescent="0.2">
      <c r="S1438"/>
    </row>
    <row r="1439" spans="19:19" x14ac:dyDescent="0.2">
      <c r="S1439"/>
    </row>
    <row r="1440" spans="19:19" x14ac:dyDescent="0.2">
      <c r="S1440"/>
    </row>
    <row r="1441" spans="19:19" x14ac:dyDescent="0.2">
      <c r="S1441"/>
    </row>
    <row r="1442" spans="19:19" x14ac:dyDescent="0.2">
      <c r="S1442"/>
    </row>
    <row r="1443" spans="19:19" x14ac:dyDescent="0.2">
      <c r="S1443"/>
    </row>
    <row r="1444" spans="19:19" x14ac:dyDescent="0.2">
      <c r="S1444"/>
    </row>
    <row r="1445" spans="19:19" x14ac:dyDescent="0.2">
      <c r="S1445"/>
    </row>
    <row r="1446" spans="19:19" x14ac:dyDescent="0.2">
      <c r="S1446"/>
    </row>
    <row r="1447" spans="19:19" x14ac:dyDescent="0.2">
      <c r="S1447"/>
    </row>
    <row r="1448" spans="19:19" x14ac:dyDescent="0.2">
      <c r="S1448"/>
    </row>
    <row r="1449" spans="19:19" x14ac:dyDescent="0.2">
      <c r="S1449"/>
    </row>
    <row r="1450" spans="19:19" x14ac:dyDescent="0.2">
      <c r="S1450"/>
    </row>
    <row r="1451" spans="19:19" x14ac:dyDescent="0.2">
      <c r="S1451"/>
    </row>
    <row r="1452" spans="19:19" x14ac:dyDescent="0.2">
      <c r="S1452"/>
    </row>
    <row r="1453" spans="19:19" x14ac:dyDescent="0.2">
      <c r="S1453"/>
    </row>
    <row r="1454" spans="19:19" x14ac:dyDescent="0.2">
      <c r="S1454"/>
    </row>
    <row r="1455" spans="19:19" x14ac:dyDescent="0.2">
      <c r="S1455"/>
    </row>
    <row r="1456" spans="19:19" x14ac:dyDescent="0.2">
      <c r="S1456"/>
    </row>
    <row r="1457" spans="19:19" x14ac:dyDescent="0.2">
      <c r="S1457"/>
    </row>
    <row r="1458" spans="19:19" x14ac:dyDescent="0.2">
      <c r="S1458"/>
    </row>
    <row r="1459" spans="19:19" x14ac:dyDescent="0.2">
      <c r="S1459"/>
    </row>
    <row r="1460" spans="19:19" x14ac:dyDescent="0.2">
      <c r="S1460"/>
    </row>
    <row r="1461" spans="19:19" x14ac:dyDescent="0.2">
      <c r="S1461"/>
    </row>
    <row r="1462" spans="19:19" x14ac:dyDescent="0.2">
      <c r="S1462"/>
    </row>
    <row r="1463" spans="19:19" x14ac:dyDescent="0.2">
      <c r="S1463"/>
    </row>
    <row r="1464" spans="19:19" x14ac:dyDescent="0.2">
      <c r="S1464"/>
    </row>
    <row r="1465" spans="19:19" x14ac:dyDescent="0.2">
      <c r="S1465"/>
    </row>
    <row r="1466" spans="19:19" x14ac:dyDescent="0.2">
      <c r="S1466"/>
    </row>
    <row r="1467" spans="19:19" x14ac:dyDescent="0.2">
      <c r="S1467"/>
    </row>
    <row r="1468" spans="19:19" x14ac:dyDescent="0.2">
      <c r="S1468"/>
    </row>
    <row r="1469" spans="19:19" x14ac:dyDescent="0.2">
      <c r="S1469"/>
    </row>
    <row r="1470" spans="19:19" x14ac:dyDescent="0.2">
      <c r="S1470"/>
    </row>
    <row r="1471" spans="19:19" x14ac:dyDescent="0.2">
      <c r="S1471"/>
    </row>
    <row r="1472" spans="19:19" x14ac:dyDescent="0.2">
      <c r="S1472"/>
    </row>
    <row r="1473" spans="19:19" x14ac:dyDescent="0.2">
      <c r="S1473"/>
    </row>
    <row r="1474" spans="19:19" x14ac:dyDescent="0.2">
      <c r="S1474"/>
    </row>
    <row r="1475" spans="19:19" x14ac:dyDescent="0.2">
      <c r="S1475"/>
    </row>
    <row r="1476" spans="19:19" x14ac:dyDescent="0.2">
      <c r="S1476"/>
    </row>
    <row r="1477" spans="19:19" x14ac:dyDescent="0.2">
      <c r="S1477"/>
    </row>
    <row r="1478" spans="19:19" x14ac:dyDescent="0.2">
      <c r="S1478"/>
    </row>
    <row r="1479" spans="19:19" x14ac:dyDescent="0.2">
      <c r="S1479"/>
    </row>
    <row r="1480" spans="19:19" x14ac:dyDescent="0.2">
      <c r="S1480"/>
    </row>
    <row r="1481" spans="19:19" x14ac:dyDescent="0.2">
      <c r="S1481"/>
    </row>
    <row r="1482" spans="19:19" x14ac:dyDescent="0.2">
      <c r="S1482"/>
    </row>
    <row r="1483" spans="19:19" x14ac:dyDescent="0.2">
      <c r="S1483"/>
    </row>
    <row r="1484" spans="19:19" x14ac:dyDescent="0.2">
      <c r="S1484"/>
    </row>
    <row r="1485" spans="19:19" x14ac:dyDescent="0.2">
      <c r="S1485"/>
    </row>
    <row r="1486" spans="19:19" x14ac:dyDescent="0.2">
      <c r="S1486"/>
    </row>
    <row r="1487" spans="19:19" x14ac:dyDescent="0.2">
      <c r="S1487"/>
    </row>
    <row r="1488" spans="19:19" x14ac:dyDescent="0.2">
      <c r="S1488"/>
    </row>
    <row r="1489" spans="19:19" x14ac:dyDescent="0.2">
      <c r="S1489"/>
    </row>
    <row r="1490" spans="19:19" x14ac:dyDescent="0.2">
      <c r="S1490"/>
    </row>
    <row r="1491" spans="19:19" x14ac:dyDescent="0.2">
      <c r="S1491"/>
    </row>
    <row r="1492" spans="19:19" x14ac:dyDescent="0.2">
      <c r="S1492"/>
    </row>
    <row r="1493" spans="19:19" x14ac:dyDescent="0.2">
      <c r="S1493"/>
    </row>
    <row r="1494" spans="19:19" x14ac:dyDescent="0.2">
      <c r="S1494"/>
    </row>
    <row r="1495" spans="19:19" x14ac:dyDescent="0.2">
      <c r="S1495"/>
    </row>
    <row r="1496" spans="19:19" x14ac:dyDescent="0.2">
      <c r="S1496"/>
    </row>
    <row r="1497" spans="19:19" x14ac:dyDescent="0.2">
      <c r="S1497"/>
    </row>
    <row r="1498" spans="19:19" x14ac:dyDescent="0.2">
      <c r="S1498"/>
    </row>
    <row r="1499" spans="19:19" x14ac:dyDescent="0.2">
      <c r="S1499"/>
    </row>
    <row r="1500" spans="19:19" x14ac:dyDescent="0.2">
      <c r="S1500"/>
    </row>
    <row r="1501" spans="19:19" x14ac:dyDescent="0.2">
      <c r="S1501"/>
    </row>
    <row r="1502" spans="19:19" x14ac:dyDescent="0.2">
      <c r="S1502"/>
    </row>
    <row r="1503" spans="19:19" x14ac:dyDescent="0.2">
      <c r="S1503"/>
    </row>
    <row r="1504" spans="19:19" x14ac:dyDescent="0.2">
      <c r="S1504"/>
    </row>
    <row r="1505" spans="19:19" x14ac:dyDescent="0.2">
      <c r="S1505"/>
    </row>
    <row r="1506" spans="19:19" x14ac:dyDescent="0.2">
      <c r="S1506"/>
    </row>
    <row r="1507" spans="19:19" x14ac:dyDescent="0.2">
      <c r="S1507"/>
    </row>
    <row r="1508" spans="19:19" x14ac:dyDescent="0.2">
      <c r="S1508"/>
    </row>
    <row r="1509" spans="19:19" x14ac:dyDescent="0.2">
      <c r="S1509"/>
    </row>
    <row r="1510" spans="19:19" x14ac:dyDescent="0.2">
      <c r="S1510"/>
    </row>
    <row r="1511" spans="19:19" x14ac:dyDescent="0.2">
      <c r="S1511"/>
    </row>
    <row r="1512" spans="19:19" x14ac:dyDescent="0.2">
      <c r="S1512"/>
    </row>
    <row r="1513" spans="19:19" x14ac:dyDescent="0.2">
      <c r="S1513"/>
    </row>
    <row r="1514" spans="19:19" x14ac:dyDescent="0.2">
      <c r="S1514"/>
    </row>
    <row r="1515" spans="19:19" x14ac:dyDescent="0.2">
      <c r="S1515"/>
    </row>
    <row r="1516" spans="19:19" x14ac:dyDescent="0.2">
      <c r="S1516"/>
    </row>
    <row r="1517" spans="19:19" x14ac:dyDescent="0.2">
      <c r="S1517"/>
    </row>
    <row r="1518" spans="19:19" x14ac:dyDescent="0.2">
      <c r="S1518"/>
    </row>
    <row r="1519" spans="19:19" x14ac:dyDescent="0.2">
      <c r="S1519"/>
    </row>
    <row r="1520" spans="19:19" x14ac:dyDescent="0.2">
      <c r="S1520"/>
    </row>
    <row r="1521" spans="19:19" x14ac:dyDescent="0.2">
      <c r="S1521"/>
    </row>
    <row r="1522" spans="19:19" x14ac:dyDescent="0.2">
      <c r="S1522"/>
    </row>
    <row r="1523" spans="19:19" x14ac:dyDescent="0.2">
      <c r="S1523"/>
    </row>
    <row r="1524" spans="19:19" x14ac:dyDescent="0.2">
      <c r="S1524"/>
    </row>
    <row r="1525" spans="19:19" x14ac:dyDescent="0.2">
      <c r="S1525"/>
    </row>
    <row r="1526" spans="19:19" x14ac:dyDescent="0.2">
      <c r="S1526"/>
    </row>
    <row r="1527" spans="19:19" x14ac:dyDescent="0.2">
      <c r="S1527"/>
    </row>
    <row r="1528" spans="19:19" x14ac:dyDescent="0.2">
      <c r="S1528"/>
    </row>
    <row r="1529" spans="19:19" x14ac:dyDescent="0.2">
      <c r="S1529"/>
    </row>
    <row r="1530" spans="19:19" x14ac:dyDescent="0.2">
      <c r="S1530"/>
    </row>
    <row r="1531" spans="19:19" x14ac:dyDescent="0.2">
      <c r="S1531"/>
    </row>
    <row r="1532" spans="19:19" x14ac:dyDescent="0.2">
      <c r="S1532"/>
    </row>
    <row r="1533" spans="19:19" x14ac:dyDescent="0.2">
      <c r="S1533"/>
    </row>
    <row r="1534" spans="19:19" x14ac:dyDescent="0.2">
      <c r="S1534"/>
    </row>
    <row r="1535" spans="19:19" x14ac:dyDescent="0.2">
      <c r="S1535"/>
    </row>
    <row r="1536" spans="19:19" x14ac:dyDescent="0.2">
      <c r="S1536"/>
    </row>
    <row r="1537" spans="19:19" x14ac:dyDescent="0.2">
      <c r="S1537"/>
    </row>
    <row r="1538" spans="19:19" x14ac:dyDescent="0.2">
      <c r="S1538"/>
    </row>
    <row r="1539" spans="19:19" x14ac:dyDescent="0.2">
      <c r="S1539"/>
    </row>
    <row r="1540" spans="19:19" x14ac:dyDescent="0.2">
      <c r="S1540"/>
    </row>
    <row r="1541" spans="19:19" x14ac:dyDescent="0.2">
      <c r="S1541"/>
    </row>
    <row r="1542" spans="19:19" x14ac:dyDescent="0.2">
      <c r="S1542"/>
    </row>
    <row r="1543" spans="19:19" x14ac:dyDescent="0.2">
      <c r="S1543"/>
    </row>
    <row r="1544" spans="19:19" x14ac:dyDescent="0.2">
      <c r="S1544"/>
    </row>
    <row r="1545" spans="19:19" x14ac:dyDescent="0.2">
      <c r="S1545"/>
    </row>
    <row r="1546" spans="19:19" x14ac:dyDescent="0.2">
      <c r="S1546"/>
    </row>
    <row r="1547" spans="19:19" x14ac:dyDescent="0.2">
      <c r="S1547"/>
    </row>
    <row r="1548" spans="19:19" x14ac:dyDescent="0.2">
      <c r="S1548"/>
    </row>
    <row r="1549" spans="19:19" x14ac:dyDescent="0.2">
      <c r="S1549"/>
    </row>
    <row r="1550" spans="19:19" x14ac:dyDescent="0.2">
      <c r="S1550"/>
    </row>
    <row r="1551" spans="19:19" x14ac:dyDescent="0.2">
      <c r="S1551"/>
    </row>
    <row r="1552" spans="19:19" x14ac:dyDescent="0.2">
      <c r="S1552"/>
    </row>
    <row r="1553" spans="19:19" x14ac:dyDescent="0.2">
      <c r="S1553"/>
    </row>
    <row r="1554" spans="19:19" x14ac:dyDescent="0.2">
      <c r="S1554"/>
    </row>
    <row r="1555" spans="19:19" x14ac:dyDescent="0.2">
      <c r="S1555"/>
    </row>
    <row r="1556" spans="19:19" x14ac:dyDescent="0.2">
      <c r="S1556"/>
    </row>
    <row r="1557" spans="19:19" x14ac:dyDescent="0.2">
      <c r="S1557"/>
    </row>
    <row r="1558" spans="19:19" x14ac:dyDescent="0.2">
      <c r="S1558"/>
    </row>
    <row r="1559" spans="19:19" x14ac:dyDescent="0.2">
      <c r="S1559"/>
    </row>
    <row r="1560" spans="19:19" x14ac:dyDescent="0.2">
      <c r="S1560"/>
    </row>
    <row r="1561" spans="19:19" x14ac:dyDescent="0.2">
      <c r="S1561"/>
    </row>
    <row r="1562" spans="19:19" x14ac:dyDescent="0.2">
      <c r="S1562"/>
    </row>
    <row r="1563" spans="19:19" x14ac:dyDescent="0.2">
      <c r="S1563"/>
    </row>
    <row r="1564" spans="19:19" x14ac:dyDescent="0.2">
      <c r="S1564"/>
    </row>
    <row r="1565" spans="19:19" x14ac:dyDescent="0.2">
      <c r="S1565"/>
    </row>
    <row r="1566" spans="19:19" x14ac:dyDescent="0.2">
      <c r="S1566"/>
    </row>
    <row r="1567" spans="19:19" x14ac:dyDescent="0.2">
      <c r="S1567"/>
    </row>
    <row r="1568" spans="19:19" x14ac:dyDescent="0.2">
      <c r="S1568"/>
    </row>
    <row r="1569" spans="19:19" x14ac:dyDescent="0.2">
      <c r="S1569"/>
    </row>
    <row r="1570" spans="19:19" x14ac:dyDescent="0.2">
      <c r="S1570"/>
    </row>
    <row r="1571" spans="19:19" x14ac:dyDescent="0.2">
      <c r="S1571"/>
    </row>
    <row r="1572" spans="19:19" x14ac:dyDescent="0.2">
      <c r="S1572"/>
    </row>
    <row r="1573" spans="19:19" x14ac:dyDescent="0.2">
      <c r="S1573"/>
    </row>
    <row r="1574" spans="19:19" x14ac:dyDescent="0.2">
      <c r="S1574"/>
    </row>
    <row r="1575" spans="19:19" x14ac:dyDescent="0.2">
      <c r="S1575"/>
    </row>
    <row r="1576" spans="19:19" x14ac:dyDescent="0.2">
      <c r="S1576"/>
    </row>
    <row r="1577" spans="19:19" x14ac:dyDescent="0.2">
      <c r="S1577"/>
    </row>
    <row r="1578" spans="19:19" x14ac:dyDescent="0.2">
      <c r="S1578"/>
    </row>
    <row r="1579" spans="19:19" x14ac:dyDescent="0.2">
      <c r="S1579"/>
    </row>
    <row r="1580" spans="19:19" x14ac:dyDescent="0.2">
      <c r="S1580"/>
    </row>
    <row r="1581" spans="19:19" x14ac:dyDescent="0.2">
      <c r="S1581"/>
    </row>
    <row r="1582" spans="19:19" x14ac:dyDescent="0.2">
      <c r="S1582"/>
    </row>
    <row r="1583" spans="19:19" x14ac:dyDescent="0.2">
      <c r="S1583"/>
    </row>
    <row r="1584" spans="19:19" x14ac:dyDescent="0.2">
      <c r="S1584"/>
    </row>
    <row r="1585" spans="19:19" x14ac:dyDescent="0.2">
      <c r="S1585"/>
    </row>
    <row r="1586" spans="19:19" x14ac:dyDescent="0.2">
      <c r="S1586"/>
    </row>
    <row r="1587" spans="19:19" x14ac:dyDescent="0.2">
      <c r="S1587"/>
    </row>
    <row r="1588" spans="19:19" x14ac:dyDescent="0.2">
      <c r="S1588"/>
    </row>
    <row r="1589" spans="19:19" x14ac:dyDescent="0.2">
      <c r="S1589"/>
    </row>
    <row r="1590" spans="19:19" x14ac:dyDescent="0.2">
      <c r="S1590"/>
    </row>
    <row r="1591" spans="19:19" x14ac:dyDescent="0.2">
      <c r="S1591"/>
    </row>
    <row r="1592" spans="19:19" x14ac:dyDescent="0.2">
      <c r="S1592"/>
    </row>
    <row r="1593" spans="19:19" x14ac:dyDescent="0.2">
      <c r="S1593"/>
    </row>
    <row r="1594" spans="19:19" x14ac:dyDescent="0.2">
      <c r="S1594"/>
    </row>
    <row r="1595" spans="19:19" x14ac:dyDescent="0.2">
      <c r="S1595"/>
    </row>
    <row r="1596" spans="19:19" x14ac:dyDescent="0.2">
      <c r="S1596"/>
    </row>
    <row r="1597" spans="19:19" x14ac:dyDescent="0.2">
      <c r="S1597"/>
    </row>
    <row r="1598" spans="19:19" x14ac:dyDescent="0.2">
      <c r="S1598"/>
    </row>
    <row r="1599" spans="19:19" x14ac:dyDescent="0.2">
      <c r="S1599"/>
    </row>
    <row r="1600" spans="19:19" x14ac:dyDescent="0.2">
      <c r="S1600"/>
    </row>
    <row r="1601" spans="19:19" x14ac:dyDescent="0.2">
      <c r="S1601"/>
    </row>
    <row r="1602" spans="19:19" x14ac:dyDescent="0.2">
      <c r="S1602"/>
    </row>
    <row r="1603" spans="19:19" x14ac:dyDescent="0.2">
      <c r="S1603"/>
    </row>
    <row r="1604" spans="19:19" x14ac:dyDescent="0.2">
      <c r="S1604"/>
    </row>
    <row r="1605" spans="19:19" x14ac:dyDescent="0.2">
      <c r="S1605"/>
    </row>
    <row r="1606" spans="19:19" x14ac:dyDescent="0.2">
      <c r="S1606"/>
    </row>
    <row r="1607" spans="19:19" x14ac:dyDescent="0.2">
      <c r="S1607"/>
    </row>
    <row r="1608" spans="19:19" x14ac:dyDescent="0.2">
      <c r="S1608"/>
    </row>
    <row r="1609" spans="19:19" x14ac:dyDescent="0.2">
      <c r="S1609"/>
    </row>
    <row r="1610" spans="19:19" x14ac:dyDescent="0.2">
      <c r="S1610"/>
    </row>
    <row r="1611" spans="19:19" x14ac:dyDescent="0.2">
      <c r="S1611"/>
    </row>
    <row r="1612" spans="19:19" x14ac:dyDescent="0.2">
      <c r="S1612"/>
    </row>
    <row r="1613" spans="19:19" x14ac:dyDescent="0.2">
      <c r="S1613"/>
    </row>
    <row r="1614" spans="19:19" x14ac:dyDescent="0.2">
      <c r="S1614"/>
    </row>
    <row r="1615" spans="19:19" x14ac:dyDescent="0.2">
      <c r="S1615"/>
    </row>
    <row r="1616" spans="19:19" x14ac:dyDescent="0.2">
      <c r="S1616"/>
    </row>
    <row r="1617" spans="19:19" x14ac:dyDescent="0.2">
      <c r="S1617"/>
    </row>
    <row r="1618" spans="19:19" x14ac:dyDescent="0.2">
      <c r="S1618"/>
    </row>
    <row r="1619" spans="19:19" x14ac:dyDescent="0.2">
      <c r="S1619"/>
    </row>
    <row r="1620" spans="19:19" x14ac:dyDescent="0.2">
      <c r="S1620"/>
    </row>
    <row r="1621" spans="19:19" x14ac:dyDescent="0.2">
      <c r="S1621"/>
    </row>
    <row r="1622" spans="19:19" x14ac:dyDescent="0.2">
      <c r="S1622"/>
    </row>
    <row r="1623" spans="19:19" x14ac:dyDescent="0.2">
      <c r="S1623"/>
    </row>
    <row r="1624" spans="19:19" x14ac:dyDescent="0.2">
      <c r="S1624"/>
    </row>
    <row r="1625" spans="19:19" x14ac:dyDescent="0.2">
      <c r="S1625"/>
    </row>
    <row r="1626" spans="19:19" x14ac:dyDescent="0.2">
      <c r="S1626"/>
    </row>
    <row r="1627" spans="19:19" x14ac:dyDescent="0.2">
      <c r="S1627"/>
    </row>
    <row r="1628" spans="19:19" x14ac:dyDescent="0.2">
      <c r="S1628"/>
    </row>
    <row r="1629" spans="19:19" x14ac:dyDescent="0.2">
      <c r="S1629"/>
    </row>
    <row r="1630" spans="19:19" x14ac:dyDescent="0.2">
      <c r="S1630"/>
    </row>
    <row r="1631" spans="19:19" x14ac:dyDescent="0.2">
      <c r="S1631"/>
    </row>
    <row r="1632" spans="19:19" x14ac:dyDescent="0.2">
      <c r="S1632"/>
    </row>
    <row r="1633" spans="19:19" x14ac:dyDescent="0.2">
      <c r="S1633"/>
    </row>
    <row r="1634" spans="19:19" x14ac:dyDescent="0.2">
      <c r="S1634"/>
    </row>
    <row r="1635" spans="19:19" x14ac:dyDescent="0.2">
      <c r="S1635"/>
    </row>
    <row r="1636" spans="19:19" x14ac:dyDescent="0.2">
      <c r="S1636"/>
    </row>
    <row r="1637" spans="19:19" x14ac:dyDescent="0.2">
      <c r="S1637"/>
    </row>
    <row r="1638" spans="19:19" x14ac:dyDescent="0.2">
      <c r="S1638"/>
    </row>
    <row r="1639" spans="19:19" x14ac:dyDescent="0.2">
      <c r="S1639"/>
    </row>
    <row r="1640" spans="19:19" x14ac:dyDescent="0.2">
      <c r="S1640"/>
    </row>
    <row r="1641" spans="19:19" x14ac:dyDescent="0.2">
      <c r="S1641"/>
    </row>
    <row r="1642" spans="19:19" x14ac:dyDescent="0.2">
      <c r="S1642"/>
    </row>
    <row r="1643" spans="19:19" x14ac:dyDescent="0.2">
      <c r="S1643"/>
    </row>
    <row r="1644" spans="19:19" x14ac:dyDescent="0.2">
      <c r="S1644"/>
    </row>
    <row r="1645" spans="19:19" x14ac:dyDescent="0.2">
      <c r="S1645"/>
    </row>
    <row r="1646" spans="19:19" x14ac:dyDescent="0.2">
      <c r="S1646"/>
    </row>
    <row r="1647" spans="19:19" x14ac:dyDescent="0.2">
      <c r="S1647"/>
    </row>
    <row r="1648" spans="19:19" x14ac:dyDescent="0.2">
      <c r="S1648"/>
    </row>
    <row r="1649" spans="19:19" x14ac:dyDescent="0.2">
      <c r="S1649"/>
    </row>
    <row r="1650" spans="19:19" x14ac:dyDescent="0.2">
      <c r="S1650"/>
    </row>
    <row r="1651" spans="19:19" x14ac:dyDescent="0.2">
      <c r="S1651"/>
    </row>
    <row r="1652" spans="19:19" x14ac:dyDescent="0.2">
      <c r="S1652"/>
    </row>
    <row r="1653" spans="19:19" x14ac:dyDescent="0.2">
      <c r="S1653"/>
    </row>
    <row r="1654" spans="19:19" x14ac:dyDescent="0.2">
      <c r="S1654"/>
    </row>
    <row r="1655" spans="19:19" x14ac:dyDescent="0.2">
      <c r="S1655"/>
    </row>
    <row r="1656" spans="19:19" x14ac:dyDescent="0.2">
      <c r="S1656"/>
    </row>
    <row r="1657" spans="19:19" x14ac:dyDescent="0.2">
      <c r="S1657"/>
    </row>
    <row r="1658" spans="19:19" x14ac:dyDescent="0.2">
      <c r="S1658"/>
    </row>
    <row r="1659" spans="19:19" x14ac:dyDescent="0.2">
      <c r="S1659"/>
    </row>
    <row r="1660" spans="19:19" x14ac:dyDescent="0.2">
      <c r="S1660"/>
    </row>
    <row r="1661" spans="19:19" x14ac:dyDescent="0.2">
      <c r="S1661"/>
    </row>
    <row r="1662" spans="19:19" x14ac:dyDescent="0.2">
      <c r="S1662"/>
    </row>
    <row r="1663" spans="19:19" x14ac:dyDescent="0.2">
      <c r="S1663"/>
    </row>
    <row r="1664" spans="19:19" x14ac:dyDescent="0.2">
      <c r="S1664"/>
    </row>
    <row r="1665" spans="19:19" x14ac:dyDescent="0.2">
      <c r="S1665"/>
    </row>
    <row r="1666" spans="19:19" x14ac:dyDescent="0.2">
      <c r="S1666"/>
    </row>
    <row r="1667" spans="19:19" x14ac:dyDescent="0.2">
      <c r="S1667"/>
    </row>
    <row r="1668" spans="19:19" x14ac:dyDescent="0.2">
      <c r="S1668"/>
    </row>
    <row r="1669" spans="19:19" x14ac:dyDescent="0.2">
      <c r="S1669"/>
    </row>
    <row r="1670" spans="19:19" x14ac:dyDescent="0.2">
      <c r="S1670"/>
    </row>
    <row r="1671" spans="19:19" x14ac:dyDescent="0.2">
      <c r="S1671"/>
    </row>
    <row r="1672" spans="19:19" x14ac:dyDescent="0.2">
      <c r="S1672"/>
    </row>
    <row r="1673" spans="19:19" x14ac:dyDescent="0.2">
      <c r="S1673"/>
    </row>
    <row r="1674" spans="19:19" x14ac:dyDescent="0.2">
      <c r="S1674"/>
    </row>
    <row r="1675" spans="19:19" x14ac:dyDescent="0.2">
      <c r="S1675"/>
    </row>
    <row r="1676" spans="19:19" x14ac:dyDescent="0.2">
      <c r="S1676"/>
    </row>
    <row r="1677" spans="19:19" x14ac:dyDescent="0.2">
      <c r="S1677"/>
    </row>
    <row r="1678" spans="19:19" x14ac:dyDescent="0.2">
      <c r="S1678"/>
    </row>
    <row r="1679" spans="19:19" x14ac:dyDescent="0.2">
      <c r="S1679"/>
    </row>
    <row r="1680" spans="19:19" x14ac:dyDescent="0.2">
      <c r="S1680"/>
    </row>
    <row r="1681" spans="19:19" x14ac:dyDescent="0.2">
      <c r="S1681"/>
    </row>
    <row r="1682" spans="19:19" x14ac:dyDescent="0.2">
      <c r="S1682"/>
    </row>
    <row r="1683" spans="19:19" x14ac:dyDescent="0.2">
      <c r="S1683"/>
    </row>
    <row r="1684" spans="19:19" x14ac:dyDescent="0.2">
      <c r="S1684"/>
    </row>
    <row r="1685" spans="19:19" x14ac:dyDescent="0.2">
      <c r="S1685"/>
    </row>
    <row r="1686" spans="19:19" x14ac:dyDescent="0.2">
      <c r="S1686"/>
    </row>
    <row r="1687" spans="19:19" x14ac:dyDescent="0.2">
      <c r="S1687"/>
    </row>
    <row r="1688" spans="19:19" x14ac:dyDescent="0.2">
      <c r="S1688"/>
    </row>
    <row r="1689" spans="19:19" x14ac:dyDescent="0.2">
      <c r="S1689"/>
    </row>
    <row r="1690" spans="19:19" x14ac:dyDescent="0.2">
      <c r="S1690"/>
    </row>
    <row r="1691" spans="19:19" x14ac:dyDescent="0.2">
      <c r="S1691"/>
    </row>
    <row r="1692" spans="19:19" x14ac:dyDescent="0.2">
      <c r="S1692"/>
    </row>
    <row r="1693" spans="19:19" x14ac:dyDescent="0.2">
      <c r="S1693"/>
    </row>
    <row r="1694" spans="19:19" x14ac:dyDescent="0.2">
      <c r="S1694"/>
    </row>
    <row r="1695" spans="19:19" x14ac:dyDescent="0.2">
      <c r="S1695"/>
    </row>
    <row r="1696" spans="19:19" x14ac:dyDescent="0.2">
      <c r="S1696"/>
    </row>
    <row r="1697" spans="19:19" x14ac:dyDescent="0.2">
      <c r="S1697"/>
    </row>
    <row r="1698" spans="19:19" x14ac:dyDescent="0.2">
      <c r="S1698"/>
    </row>
    <row r="1699" spans="19:19" x14ac:dyDescent="0.2">
      <c r="S1699"/>
    </row>
    <row r="1700" spans="19:19" x14ac:dyDescent="0.2">
      <c r="S1700"/>
    </row>
    <row r="1701" spans="19:19" x14ac:dyDescent="0.2">
      <c r="S1701"/>
    </row>
    <row r="1702" spans="19:19" x14ac:dyDescent="0.2">
      <c r="S1702"/>
    </row>
    <row r="1703" spans="19:19" x14ac:dyDescent="0.2">
      <c r="S1703"/>
    </row>
    <row r="1704" spans="19:19" x14ac:dyDescent="0.2">
      <c r="S1704"/>
    </row>
    <row r="1705" spans="19:19" x14ac:dyDescent="0.2">
      <c r="S1705"/>
    </row>
    <row r="1706" spans="19:19" x14ac:dyDescent="0.2">
      <c r="S1706"/>
    </row>
    <row r="1707" spans="19:19" x14ac:dyDescent="0.2">
      <c r="S1707"/>
    </row>
    <row r="1708" spans="19:19" x14ac:dyDescent="0.2">
      <c r="S1708"/>
    </row>
    <row r="1709" spans="19:19" x14ac:dyDescent="0.2">
      <c r="S1709"/>
    </row>
    <row r="1710" spans="19:19" x14ac:dyDescent="0.2">
      <c r="S1710"/>
    </row>
    <row r="1711" spans="19:19" x14ac:dyDescent="0.2">
      <c r="S1711"/>
    </row>
    <row r="1712" spans="19:19" x14ac:dyDescent="0.2">
      <c r="S1712"/>
    </row>
    <row r="1713" spans="19:19" x14ac:dyDescent="0.2">
      <c r="S1713"/>
    </row>
    <row r="1714" spans="19:19" x14ac:dyDescent="0.2">
      <c r="S1714"/>
    </row>
    <row r="1715" spans="19:19" x14ac:dyDescent="0.2">
      <c r="S1715"/>
    </row>
    <row r="1716" spans="19:19" x14ac:dyDescent="0.2">
      <c r="S1716"/>
    </row>
    <row r="1717" spans="19:19" x14ac:dyDescent="0.2">
      <c r="S1717"/>
    </row>
    <row r="1718" spans="19:19" x14ac:dyDescent="0.2">
      <c r="S1718"/>
    </row>
    <row r="1719" spans="19:19" x14ac:dyDescent="0.2">
      <c r="S1719"/>
    </row>
    <row r="1720" spans="19:19" x14ac:dyDescent="0.2">
      <c r="S1720"/>
    </row>
    <row r="1721" spans="19:19" x14ac:dyDescent="0.2">
      <c r="S1721"/>
    </row>
    <row r="1722" spans="19:19" x14ac:dyDescent="0.2">
      <c r="S1722"/>
    </row>
    <row r="1723" spans="19:19" x14ac:dyDescent="0.2">
      <c r="S1723"/>
    </row>
    <row r="1724" spans="19:19" x14ac:dyDescent="0.2">
      <c r="S1724"/>
    </row>
    <row r="1725" spans="19:19" x14ac:dyDescent="0.2">
      <c r="S1725"/>
    </row>
    <row r="1726" spans="19:19" x14ac:dyDescent="0.2">
      <c r="S1726"/>
    </row>
    <row r="1727" spans="19:19" x14ac:dyDescent="0.2">
      <c r="S1727"/>
    </row>
    <row r="1728" spans="19:19" x14ac:dyDescent="0.2">
      <c r="S1728"/>
    </row>
    <row r="1729" spans="19:19" x14ac:dyDescent="0.2">
      <c r="S1729"/>
    </row>
    <row r="1730" spans="19:19" x14ac:dyDescent="0.2">
      <c r="S1730"/>
    </row>
    <row r="1731" spans="19:19" x14ac:dyDescent="0.2">
      <c r="S1731"/>
    </row>
    <row r="1732" spans="19:19" x14ac:dyDescent="0.2">
      <c r="S1732"/>
    </row>
    <row r="1733" spans="19:19" x14ac:dyDescent="0.2">
      <c r="S1733"/>
    </row>
    <row r="1734" spans="19:19" x14ac:dyDescent="0.2">
      <c r="S1734"/>
    </row>
    <row r="1735" spans="19:19" x14ac:dyDescent="0.2">
      <c r="S1735"/>
    </row>
    <row r="1736" spans="19:19" x14ac:dyDescent="0.2">
      <c r="S1736"/>
    </row>
    <row r="1737" spans="19:19" x14ac:dyDescent="0.2">
      <c r="S1737"/>
    </row>
    <row r="1738" spans="19:19" x14ac:dyDescent="0.2">
      <c r="S1738"/>
    </row>
    <row r="1739" spans="19:19" x14ac:dyDescent="0.2">
      <c r="S1739"/>
    </row>
    <row r="1740" spans="19:19" x14ac:dyDescent="0.2">
      <c r="S1740"/>
    </row>
    <row r="1741" spans="19:19" x14ac:dyDescent="0.2">
      <c r="S1741"/>
    </row>
    <row r="1742" spans="19:19" x14ac:dyDescent="0.2">
      <c r="S1742"/>
    </row>
    <row r="1743" spans="19:19" x14ac:dyDescent="0.2">
      <c r="S1743"/>
    </row>
    <row r="1744" spans="19:19" x14ac:dyDescent="0.2">
      <c r="S1744"/>
    </row>
    <row r="1745" spans="19:19" x14ac:dyDescent="0.2">
      <c r="S1745"/>
    </row>
    <row r="1746" spans="19:19" x14ac:dyDescent="0.2">
      <c r="S1746"/>
    </row>
    <row r="1747" spans="19:19" x14ac:dyDescent="0.2">
      <c r="S1747"/>
    </row>
    <row r="1748" spans="19:19" x14ac:dyDescent="0.2">
      <c r="S1748"/>
    </row>
    <row r="1749" spans="19:19" x14ac:dyDescent="0.2">
      <c r="S1749"/>
    </row>
    <row r="1750" spans="19:19" x14ac:dyDescent="0.2">
      <c r="S1750"/>
    </row>
    <row r="1751" spans="19:19" x14ac:dyDescent="0.2">
      <c r="S1751"/>
    </row>
    <row r="1752" spans="19:19" x14ac:dyDescent="0.2">
      <c r="S1752"/>
    </row>
    <row r="1753" spans="19:19" x14ac:dyDescent="0.2">
      <c r="S1753"/>
    </row>
    <row r="1754" spans="19:19" x14ac:dyDescent="0.2">
      <c r="S1754"/>
    </row>
    <row r="1755" spans="19:19" x14ac:dyDescent="0.2">
      <c r="S1755"/>
    </row>
    <row r="1756" spans="19:19" x14ac:dyDescent="0.2">
      <c r="S1756"/>
    </row>
    <row r="1757" spans="19:19" x14ac:dyDescent="0.2">
      <c r="S1757"/>
    </row>
    <row r="1758" spans="19:19" x14ac:dyDescent="0.2">
      <c r="S1758"/>
    </row>
    <row r="1759" spans="19:19" x14ac:dyDescent="0.2">
      <c r="S1759"/>
    </row>
    <row r="1760" spans="19:19" x14ac:dyDescent="0.2">
      <c r="S1760"/>
    </row>
    <row r="1761" spans="19:19" x14ac:dyDescent="0.2">
      <c r="S1761"/>
    </row>
    <row r="1762" spans="19:19" x14ac:dyDescent="0.2">
      <c r="S1762"/>
    </row>
    <row r="1763" spans="19:19" x14ac:dyDescent="0.2">
      <c r="S1763"/>
    </row>
    <row r="1764" spans="19:19" x14ac:dyDescent="0.2">
      <c r="S1764"/>
    </row>
    <row r="1765" spans="19:19" x14ac:dyDescent="0.2">
      <c r="S1765"/>
    </row>
    <row r="1766" spans="19:19" x14ac:dyDescent="0.2">
      <c r="S1766"/>
    </row>
    <row r="1767" spans="19:19" x14ac:dyDescent="0.2">
      <c r="S1767"/>
    </row>
    <row r="1768" spans="19:19" x14ac:dyDescent="0.2">
      <c r="S1768"/>
    </row>
    <row r="1769" spans="19:19" x14ac:dyDescent="0.2">
      <c r="S1769"/>
    </row>
    <row r="1770" spans="19:19" x14ac:dyDescent="0.2">
      <c r="S1770"/>
    </row>
    <row r="1771" spans="19:19" x14ac:dyDescent="0.2">
      <c r="S1771"/>
    </row>
    <row r="1772" spans="19:19" x14ac:dyDescent="0.2">
      <c r="S1772"/>
    </row>
    <row r="1773" spans="19:19" x14ac:dyDescent="0.2">
      <c r="S1773"/>
    </row>
    <row r="1774" spans="19:19" x14ac:dyDescent="0.2">
      <c r="S1774"/>
    </row>
    <row r="1775" spans="19:19" x14ac:dyDescent="0.2">
      <c r="S1775"/>
    </row>
    <row r="1776" spans="19:19" x14ac:dyDescent="0.2">
      <c r="S1776"/>
    </row>
    <row r="1777" spans="19:19" x14ac:dyDescent="0.2">
      <c r="S1777"/>
    </row>
    <row r="1778" spans="19:19" x14ac:dyDescent="0.2">
      <c r="S1778"/>
    </row>
    <row r="1779" spans="19:19" x14ac:dyDescent="0.2">
      <c r="S1779"/>
    </row>
    <row r="1780" spans="19:19" x14ac:dyDescent="0.2">
      <c r="S1780"/>
    </row>
    <row r="1781" spans="19:19" x14ac:dyDescent="0.2">
      <c r="S1781"/>
    </row>
    <row r="1782" spans="19:19" x14ac:dyDescent="0.2">
      <c r="S1782"/>
    </row>
    <row r="1783" spans="19:19" x14ac:dyDescent="0.2">
      <c r="S1783"/>
    </row>
    <row r="1784" spans="19:19" x14ac:dyDescent="0.2">
      <c r="S1784"/>
    </row>
    <row r="1785" spans="19:19" x14ac:dyDescent="0.2">
      <c r="S1785"/>
    </row>
    <row r="1786" spans="19:19" x14ac:dyDescent="0.2">
      <c r="S1786"/>
    </row>
    <row r="1787" spans="19:19" x14ac:dyDescent="0.2">
      <c r="S1787"/>
    </row>
    <row r="1788" spans="19:19" x14ac:dyDescent="0.2">
      <c r="S1788"/>
    </row>
    <row r="1789" spans="19:19" x14ac:dyDescent="0.2">
      <c r="S1789"/>
    </row>
    <row r="1790" spans="19:19" x14ac:dyDescent="0.2">
      <c r="S1790"/>
    </row>
    <row r="1791" spans="19:19" x14ac:dyDescent="0.2">
      <c r="S1791"/>
    </row>
    <row r="1792" spans="19:19" x14ac:dyDescent="0.2">
      <c r="S1792"/>
    </row>
    <row r="1793" spans="19:19" x14ac:dyDescent="0.2">
      <c r="S1793"/>
    </row>
    <row r="1794" spans="19:19" x14ac:dyDescent="0.2">
      <c r="S1794"/>
    </row>
    <row r="1795" spans="19:19" x14ac:dyDescent="0.2">
      <c r="S1795"/>
    </row>
    <row r="1796" spans="19:19" x14ac:dyDescent="0.2">
      <c r="S1796"/>
    </row>
    <row r="1797" spans="19:19" x14ac:dyDescent="0.2">
      <c r="S1797"/>
    </row>
    <row r="1798" spans="19:19" x14ac:dyDescent="0.2">
      <c r="S1798"/>
    </row>
    <row r="1799" spans="19:19" x14ac:dyDescent="0.2">
      <c r="S1799"/>
    </row>
    <row r="1800" spans="19:19" x14ac:dyDescent="0.2">
      <c r="S1800"/>
    </row>
    <row r="1801" spans="19:19" x14ac:dyDescent="0.2">
      <c r="S1801"/>
    </row>
    <row r="1802" spans="19:19" x14ac:dyDescent="0.2">
      <c r="S1802"/>
    </row>
    <row r="1803" spans="19:19" x14ac:dyDescent="0.2">
      <c r="S1803"/>
    </row>
    <row r="1804" spans="19:19" x14ac:dyDescent="0.2">
      <c r="S1804"/>
    </row>
    <row r="1805" spans="19:19" x14ac:dyDescent="0.2">
      <c r="S1805"/>
    </row>
    <row r="1806" spans="19:19" x14ac:dyDescent="0.2">
      <c r="S1806"/>
    </row>
    <row r="1807" spans="19:19" x14ac:dyDescent="0.2">
      <c r="S1807"/>
    </row>
    <row r="1808" spans="19:19" x14ac:dyDescent="0.2">
      <c r="S1808"/>
    </row>
    <row r="1809" spans="19:19" x14ac:dyDescent="0.2">
      <c r="S1809"/>
    </row>
    <row r="1810" spans="19:19" x14ac:dyDescent="0.2">
      <c r="S1810"/>
    </row>
    <row r="1811" spans="19:19" x14ac:dyDescent="0.2">
      <c r="S1811"/>
    </row>
    <row r="1812" spans="19:19" x14ac:dyDescent="0.2">
      <c r="S1812"/>
    </row>
    <row r="1813" spans="19:19" x14ac:dyDescent="0.2">
      <c r="S1813"/>
    </row>
    <row r="1814" spans="19:19" x14ac:dyDescent="0.2">
      <c r="S1814"/>
    </row>
    <row r="1815" spans="19:19" x14ac:dyDescent="0.2">
      <c r="S1815"/>
    </row>
    <row r="1816" spans="19:19" x14ac:dyDescent="0.2">
      <c r="S1816"/>
    </row>
    <row r="1817" spans="19:19" x14ac:dyDescent="0.2">
      <c r="S1817"/>
    </row>
    <row r="1818" spans="19:19" x14ac:dyDescent="0.2">
      <c r="S1818"/>
    </row>
    <row r="1819" spans="19:19" x14ac:dyDescent="0.2">
      <c r="S1819"/>
    </row>
    <row r="1820" spans="19:19" x14ac:dyDescent="0.2">
      <c r="S1820"/>
    </row>
    <row r="1821" spans="19:19" x14ac:dyDescent="0.2">
      <c r="S1821"/>
    </row>
    <row r="1822" spans="19:19" x14ac:dyDescent="0.2">
      <c r="S1822"/>
    </row>
    <row r="1823" spans="19:19" x14ac:dyDescent="0.2">
      <c r="S1823"/>
    </row>
    <row r="1824" spans="19:19" x14ac:dyDescent="0.2">
      <c r="S1824"/>
    </row>
    <row r="1825" spans="19:19" x14ac:dyDescent="0.2">
      <c r="S1825"/>
    </row>
    <row r="1826" spans="19:19" x14ac:dyDescent="0.2">
      <c r="S1826"/>
    </row>
    <row r="1827" spans="19:19" x14ac:dyDescent="0.2">
      <c r="S1827"/>
    </row>
    <row r="1828" spans="19:19" x14ac:dyDescent="0.2">
      <c r="S1828"/>
    </row>
    <row r="1829" spans="19:19" x14ac:dyDescent="0.2">
      <c r="S1829"/>
    </row>
    <row r="1830" spans="19:19" x14ac:dyDescent="0.2">
      <c r="S1830"/>
    </row>
    <row r="1831" spans="19:19" x14ac:dyDescent="0.2">
      <c r="S1831"/>
    </row>
    <row r="1832" spans="19:19" x14ac:dyDescent="0.2">
      <c r="S1832"/>
    </row>
    <row r="1833" spans="19:19" x14ac:dyDescent="0.2">
      <c r="S1833"/>
    </row>
    <row r="1834" spans="19:19" x14ac:dyDescent="0.2">
      <c r="S1834"/>
    </row>
    <row r="1835" spans="19:19" x14ac:dyDescent="0.2">
      <c r="S1835"/>
    </row>
    <row r="1836" spans="19:19" x14ac:dyDescent="0.2">
      <c r="S1836"/>
    </row>
    <row r="1837" spans="19:19" x14ac:dyDescent="0.2">
      <c r="S1837"/>
    </row>
    <row r="1838" spans="19:19" x14ac:dyDescent="0.2">
      <c r="S1838"/>
    </row>
    <row r="1839" spans="19:19" x14ac:dyDescent="0.2">
      <c r="S1839"/>
    </row>
    <row r="1840" spans="19:19" x14ac:dyDescent="0.2">
      <c r="S1840"/>
    </row>
    <row r="1841" spans="19:19" x14ac:dyDescent="0.2">
      <c r="S1841"/>
    </row>
    <row r="1842" spans="19:19" x14ac:dyDescent="0.2">
      <c r="S1842"/>
    </row>
    <row r="1843" spans="19:19" x14ac:dyDescent="0.2">
      <c r="S1843"/>
    </row>
    <row r="1844" spans="19:19" x14ac:dyDescent="0.2">
      <c r="S1844"/>
    </row>
    <row r="1845" spans="19:19" x14ac:dyDescent="0.2">
      <c r="S1845"/>
    </row>
    <row r="1846" spans="19:19" x14ac:dyDescent="0.2">
      <c r="S1846"/>
    </row>
    <row r="1847" spans="19:19" x14ac:dyDescent="0.2">
      <c r="S1847"/>
    </row>
    <row r="1848" spans="19:19" x14ac:dyDescent="0.2">
      <c r="S1848"/>
    </row>
    <row r="1849" spans="19:19" x14ac:dyDescent="0.2">
      <c r="S1849"/>
    </row>
    <row r="1850" spans="19:19" x14ac:dyDescent="0.2">
      <c r="S1850"/>
    </row>
    <row r="1851" spans="19:19" x14ac:dyDescent="0.2">
      <c r="S1851"/>
    </row>
    <row r="1852" spans="19:19" x14ac:dyDescent="0.2">
      <c r="S1852"/>
    </row>
    <row r="1853" spans="19:19" x14ac:dyDescent="0.2">
      <c r="S1853"/>
    </row>
    <row r="1854" spans="19:19" x14ac:dyDescent="0.2">
      <c r="S1854"/>
    </row>
    <row r="1855" spans="19:19" x14ac:dyDescent="0.2">
      <c r="S1855"/>
    </row>
    <row r="1856" spans="19:19" x14ac:dyDescent="0.2">
      <c r="S1856"/>
    </row>
    <row r="1857" spans="19:19" x14ac:dyDescent="0.2">
      <c r="S1857"/>
    </row>
    <row r="1858" spans="19:19" x14ac:dyDescent="0.2">
      <c r="S1858"/>
    </row>
    <row r="1859" spans="19:19" x14ac:dyDescent="0.2">
      <c r="S1859"/>
    </row>
    <row r="1860" spans="19:19" x14ac:dyDescent="0.2">
      <c r="S1860"/>
    </row>
    <row r="1861" spans="19:19" x14ac:dyDescent="0.2">
      <c r="S1861"/>
    </row>
    <row r="1862" spans="19:19" x14ac:dyDescent="0.2">
      <c r="S1862"/>
    </row>
    <row r="1863" spans="19:19" x14ac:dyDescent="0.2">
      <c r="S1863"/>
    </row>
    <row r="1864" spans="19:19" x14ac:dyDescent="0.2">
      <c r="S1864"/>
    </row>
    <row r="1865" spans="19:19" x14ac:dyDescent="0.2">
      <c r="S1865"/>
    </row>
    <row r="1866" spans="19:19" x14ac:dyDescent="0.2">
      <c r="S1866"/>
    </row>
    <row r="1867" spans="19:19" x14ac:dyDescent="0.2">
      <c r="S1867"/>
    </row>
    <row r="1868" spans="19:19" x14ac:dyDescent="0.2">
      <c r="S1868"/>
    </row>
    <row r="1869" spans="19:19" x14ac:dyDescent="0.2">
      <c r="S1869"/>
    </row>
    <row r="1870" spans="19:19" x14ac:dyDescent="0.2">
      <c r="S1870"/>
    </row>
    <row r="1871" spans="19:19" x14ac:dyDescent="0.2">
      <c r="S1871"/>
    </row>
    <row r="1872" spans="19:19" x14ac:dyDescent="0.2">
      <c r="S1872"/>
    </row>
    <row r="1873" spans="19:19" x14ac:dyDescent="0.2">
      <c r="S1873"/>
    </row>
    <row r="1874" spans="19:19" x14ac:dyDescent="0.2">
      <c r="S1874"/>
    </row>
    <row r="1875" spans="19:19" x14ac:dyDescent="0.2">
      <c r="S1875"/>
    </row>
    <row r="1876" spans="19:19" x14ac:dyDescent="0.2">
      <c r="S1876"/>
    </row>
    <row r="1877" spans="19:19" x14ac:dyDescent="0.2">
      <c r="S1877"/>
    </row>
    <row r="1878" spans="19:19" x14ac:dyDescent="0.2">
      <c r="S1878"/>
    </row>
    <row r="1879" spans="19:19" x14ac:dyDescent="0.2">
      <c r="S1879"/>
    </row>
    <row r="1880" spans="19:19" x14ac:dyDescent="0.2">
      <c r="S1880"/>
    </row>
    <row r="1881" spans="19:19" x14ac:dyDescent="0.2">
      <c r="S1881"/>
    </row>
    <row r="1882" spans="19:19" x14ac:dyDescent="0.2">
      <c r="S1882"/>
    </row>
    <row r="1883" spans="19:19" x14ac:dyDescent="0.2">
      <c r="S1883"/>
    </row>
    <row r="1884" spans="19:19" x14ac:dyDescent="0.2">
      <c r="S1884"/>
    </row>
    <row r="1885" spans="19:19" x14ac:dyDescent="0.2">
      <c r="S1885"/>
    </row>
    <row r="1886" spans="19:19" x14ac:dyDescent="0.2">
      <c r="S1886"/>
    </row>
    <row r="1887" spans="19:19" x14ac:dyDescent="0.2">
      <c r="S1887"/>
    </row>
    <row r="1888" spans="19:19" x14ac:dyDescent="0.2">
      <c r="S1888"/>
    </row>
    <row r="1889" spans="19:19" x14ac:dyDescent="0.2">
      <c r="S1889"/>
    </row>
    <row r="1890" spans="19:19" x14ac:dyDescent="0.2">
      <c r="S1890"/>
    </row>
    <row r="1891" spans="19:19" x14ac:dyDescent="0.2">
      <c r="S1891"/>
    </row>
    <row r="1892" spans="19:19" x14ac:dyDescent="0.2">
      <c r="S1892"/>
    </row>
    <row r="1893" spans="19:19" x14ac:dyDescent="0.2">
      <c r="S1893"/>
    </row>
    <row r="1894" spans="19:19" x14ac:dyDescent="0.2">
      <c r="S1894"/>
    </row>
    <row r="1895" spans="19:19" x14ac:dyDescent="0.2">
      <c r="S1895"/>
    </row>
    <row r="1896" spans="19:19" x14ac:dyDescent="0.2">
      <c r="S1896"/>
    </row>
    <row r="1897" spans="19:19" x14ac:dyDescent="0.2">
      <c r="S1897"/>
    </row>
    <row r="1898" spans="19:19" x14ac:dyDescent="0.2">
      <c r="S1898"/>
    </row>
    <row r="1899" spans="19:19" x14ac:dyDescent="0.2">
      <c r="S1899"/>
    </row>
    <row r="1900" spans="19:19" x14ac:dyDescent="0.2">
      <c r="S1900"/>
    </row>
    <row r="1901" spans="19:19" x14ac:dyDescent="0.2">
      <c r="S1901"/>
    </row>
    <row r="1902" spans="19:19" x14ac:dyDescent="0.2">
      <c r="S1902"/>
    </row>
    <row r="1903" spans="19:19" x14ac:dyDescent="0.2">
      <c r="S1903"/>
    </row>
    <row r="1904" spans="19:19" x14ac:dyDescent="0.2">
      <c r="S1904"/>
    </row>
    <row r="1905" spans="19:19" x14ac:dyDescent="0.2">
      <c r="S1905"/>
    </row>
    <row r="1906" spans="19:19" x14ac:dyDescent="0.2">
      <c r="S1906"/>
    </row>
    <row r="1907" spans="19:19" x14ac:dyDescent="0.2">
      <c r="S1907"/>
    </row>
    <row r="1908" spans="19:19" x14ac:dyDescent="0.2">
      <c r="S1908"/>
    </row>
    <row r="1909" spans="19:19" x14ac:dyDescent="0.2">
      <c r="S1909"/>
    </row>
    <row r="1910" spans="19:19" x14ac:dyDescent="0.2">
      <c r="S1910"/>
    </row>
    <row r="1911" spans="19:19" x14ac:dyDescent="0.2">
      <c r="S1911"/>
    </row>
    <row r="1912" spans="19:19" x14ac:dyDescent="0.2">
      <c r="S1912"/>
    </row>
    <row r="1913" spans="19:19" x14ac:dyDescent="0.2">
      <c r="S1913"/>
    </row>
    <row r="1914" spans="19:19" x14ac:dyDescent="0.2">
      <c r="S1914"/>
    </row>
    <row r="1915" spans="19:19" x14ac:dyDescent="0.2">
      <c r="S1915"/>
    </row>
    <row r="1916" spans="19:19" x14ac:dyDescent="0.2">
      <c r="S1916"/>
    </row>
    <row r="1917" spans="19:19" x14ac:dyDescent="0.2">
      <c r="S1917"/>
    </row>
    <row r="1918" spans="19:19" x14ac:dyDescent="0.2">
      <c r="S1918"/>
    </row>
    <row r="1919" spans="19:19" x14ac:dyDescent="0.2">
      <c r="S1919"/>
    </row>
    <row r="1920" spans="19:19" x14ac:dyDescent="0.2">
      <c r="S1920"/>
    </row>
    <row r="1921" spans="19:19" x14ac:dyDescent="0.2">
      <c r="S1921"/>
    </row>
    <row r="1922" spans="19:19" x14ac:dyDescent="0.2">
      <c r="S1922"/>
    </row>
    <row r="1923" spans="19:19" x14ac:dyDescent="0.2">
      <c r="S1923"/>
    </row>
    <row r="1924" spans="19:19" x14ac:dyDescent="0.2">
      <c r="S1924"/>
    </row>
    <row r="1925" spans="19:19" x14ac:dyDescent="0.2">
      <c r="S1925"/>
    </row>
    <row r="1926" spans="19:19" x14ac:dyDescent="0.2">
      <c r="S1926"/>
    </row>
    <row r="1927" spans="19:19" x14ac:dyDescent="0.2">
      <c r="S1927"/>
    </row>
    <row r="1928" spans="19:19" x14ac:dyDescent="0.2">
      <c r="S1928"/>
    </row>
    <row r="1929" spans="19:19" x14ac:dyDescent="0.2">
      <c r="S1929"/>
    </row>
    <row r="1930" spans="19:19" x14ac:dyDescent="0.2">
      <c r="S1930"/>
    </row>
    <row r="1931" spans="19:19" x14ac:dyDescent="0.2">
      <c r="S1931"/>
    </row>
    <row r="1932" spans="19:19" x14ac:dyDescent="0.2">
      <c r="S1932"/>
    </row>
    <row r="1933" spans="19:19" x14ac:dyDescent="0.2">
      <c r="S1933"/>
    </row>
    <row r="1934" spans="19:19" x14ac:dyDescent="0.2">
      <c r="S1934"/>
    </row>
    <row r="1935" spans="19:19" x14ac:dyDescent="0.2">
      <c r="S1935"/>
    </row>
    <row r="1936" spans="19:19" x14ac:dyDescent="0.2">
      <c r="S1936"/>
    </row>
    <row r="1937" spans="19:19" x14ac:dyDescent="0.2">
      <c r="S1937"/>
    </row>
    <row r="1938" spans="19:19" x14ac:dyDescent="0.2">
      <c r="S1938"/>
    </row>
    <row r="1939" spans="19:19" x14ac:dyDescent="0.2">
      <c r="S1939"/>
    </row>
    <row r="1940" spans="19:19" x14ac:dyDescent="0.2">
      <c r="S1940"/>
    </row>
    <row r="1941" spans="19:19" x14ac:dyDescent="0.2">
      <c r="S1941"/>
    </row>
    <row r="1942" spans="19:19" x14ac:dyDescent="0.2">
      <c r="S1942"/>
    </row>
    <row r="1943" spans="19:19" x14ac:dyDescent="0.2">
      <c r="S1943"/>
    </row>
    <row r="1944" spans="19:19" x14ac:dyDescent="0.2">
      <c r="S1944"/>
    </row>
    <row r="1945" spans="19:19" x14ac:dyDescent="0.2">
      <c r="S1945"/>
    </row>
    <row r="1946" spans="19:19" x14ac:dyDescent="0.2">
      <c r="S1946"/>
    </row>
    <row r="1947" spans="19:19" x14ac:dyDescent="0.2">
      <c r="S1947"/>
    </row>
    <row r="1948" spans="19:19" x14ac:dyDescent="0.2">
      <c r="S1948"/>
    </row>
    <row r="1949" spans="19:19" x14ac:dyDescent="0.2">
      <c r="S1949"/>
    </row>
    <row r="1950" spans="19:19" x14ac:dyDescent="0.2">
      <c r="S1950"/>
    </row>
    <row r="1951" spans="19:19" x14ac:dyDescent="0.2">
      <c r="S1951"/>
    </row>
    <row r="1952" spans="19:19" x14ac:dyDescent="0.2">
      <c r="S1952"/>
    </row>
    <row r="1953" spans="19:19" x14ac:dyDescent="0.2">
      <c r="S1953"/>
    </row>
    <row r="1954" spans="19:19" x14ac:dyDescent="0.2">
      <c r="S1954"/>
    </row>
    <row r="1955" spans="19:19" x14ac:dyDescent="0.2">
      <c r="S1955"/>
    </row>
    <row r="1956" spans="19:19" x14ac:dyDescent="0.2">
      <c r="S1956"/>
    </row>
    <row r="1957" spans="19:19" x14ac:dyDescent="0.2">
      <c r="S1957"/>
    </row>
    <row r="1958" spans="19:19" x14ac:dyDescent="0.2">
      <c r="S1958"/>
    </row>
    <row r="1959" spans="19:19" x14ac:dyDescent="0.2">
      <c r="S1959"/>
    </row>
    <row r="1960" spans="19:19" x14ac:dyDescent="0.2">
      <c r="S1960"/>
    </row>
    <row r="1961" spans="19:19" x14ac:dyDescent="0.2">
      <c r="S1961"/>
    </row>
    <row r="1962" spans="19:19" x14ac:dyDescent="0.2">
      <c r="S1962"/>
    </row>
    <row r="1963" spans="19:19" x14ac:dyDescent="0.2">
      <c r="S1963"/>
    </row>
    <row r="1964" spans="19:19" x14ac:dyDescent="0.2">
      <c r="S1964"/>
    </row>
    <row r="1965" spans="19:19" x14ac:dyDescent="0.2">
      <c r="S1965"/>
    </row>
    <row r="1966" spans="19:19" x14ac:dyDescent="0.2">
      <c r="S1966"/>
    </row>
    <row r="1967" spans="19:19" x14ac:dyDescent="0.2">
      <c r="S1967"/>
    </row>
    <row r="1968" spans="19:19" x14ac:dyDescent="0.2">
      <c r="S1968"/>
    </row>
    <row r="1969" spans="19:19" x14ac:dyDescent="0.2">
      <c r="S1969"/>
    </row>
    <row r="1970" spans="19:19" x14ac:dyDescent="0.2">
      <c r="S1970"/>
    </row>
    <row r="1971" spans="19:19" x14ac:dyDescent="0.2">
      <c r="S1971"/>
    </row>
    <row r="1972" spans="19:19" x14ac:dyDescent="0.2">
      <c r="S1972"/>
    </row>
    <row r="1973" spans="19:19" x14ac:dyDescent="0.2">
      <c r="S1973"/>
    </row>
    <row r="1974" spans="19:19" x14ac:dyDescent="0.2">
      <c r="S1974"/>
    </row>
    <row r="1975" spans="19:19" x14ac:dyDescent="0.2">
      <c r="S1975"/>
    </row>
    <row r="1976" spans="19:19" x14ac:dyDescent="0.2">
      <c r="S1976"/>
    </row>
    <row r="1977" spans="19:19" x14ac:dyDescent="0.2">
      <c r="S1977"/>
    </row>
    <row r="1978" spans="19:19" x14ac:dyDescent="0.2">
      <c r="S1978"/>
    </row>
    <row r="1979" spans="19:19" x14ac:dyDescent="0.2">
      <c r="S1979"/>
    </row>
    <row r="1980" spans="19:19" x14ac:dyDescent="0.2">
      <c r="S1980"/>
    </row>
    <row r="1981" spans="19:19" x14ac:dyDescent="0.2">
      <c r="S1981"/>
    </row>
    <row r="1982" spans="19:19" x14ac:dyDescent="0.2">
      <c r="S1982"/>
    </row>
    <row r="1983" spans="19:19" x14ac:dyDescent="0.2">
      <c r="S1983"/>
    </row>
    <row r="1984" spans="19:19" x14ac:dyDescent="0.2">
      <c r="S1984"/>
    </row>
    <row r="1985" spans="19:19" x14ac:dyDescent="0.2">
      <c r="S1985"/>
    </row>
    <row r="1986" spans="19:19" x14ac:dyDescent="0.2">
      <c r="S1986"/>
    </row>
    <row r="1987" spans="19:19" x14ac:dyDescent="0.2">
      <c r="S1987"/>
    </row>
    <row r="1988" spans="19:19" x14ac:dyDescent="0.2">
      <c r="S1988"/>
    </row>
    <row r="1989" spans="19:19" x14ac:dyDescent="0.2">
      <c r="S1989"/>
    </row>
    <row r="1990" spans="19:19" x14ac:dyDescent="0.2">
      <c r="S1990"/>
    </row>
    <row r="1991" spans="19:19" x14ac:dyDescent="0.2">
      <c r="S1991"/>
    </row>
    <row r="1992" spans="19:19" x14ac:dyDescent="0.2">
      <c r="S1992"/>
    </row>
    <row r="1993" spans="19:19" x14ac:dyDescent="0.2">
      <c r="S1993"/>
    </row>
    <row r="1994" spans="19:19" x14ac:dyDescent="0.2">
      <c r="S1994"/>
    </row>
    <row r="1995" spans="19:19" x14ac:dyDescent="0.2">
      <c r="S1995"/>
    </row>
    <row r="1996" spans="19:19" x14ac:dyDescent="0.2">
      <c r="S1996"/>
    </row>
    <row r="1997" spans="19:19" x14ac:dyDescent="0.2">
      <c r="S1997"/>
    </row>
    <row r="1998" spans="19:19" x14ac:dyDescent="0.2">
      <c r="S1998"/>
    </row>
    <row r="1999" spans="19:19" x14ac:dyDescent="0.2">
      <c r="S1999"/>
    </row>
    <row r="2000" spans="19:19" x14ac:dyDescent="0.2">
      <c r="S2000"/>
    </row>
    <row r="2001" spans="19:19" x14ac:dyDescent="0.2">
      <c r="S2001"/>
    </row>
    <row r="2002" spans="19:19" x14ac:dyDescent="0.2">
      <c r="S2002"/>
    </row>
    <row r="2003" spans="19:19" x14ac:dyDescent="0.2">
      <c r="S2003"/>
    </row>
    <row r="2004" spans="19:19" x14ac:dyDescent="0.2">
      <c r="S2004"/>
    </row>
    <row r="2005" spans="19:19" x14ac:dyDescent="0.2">
      <c r="S2005"/>
    </row>
    <row r="2006" spans="19:19" x14ac:dyDescent="0.2">
      <c r="S2006"/>
    </row>
    <row r="2007" spans="19:19" x14ac:dyDescent="0.2">
      <c r="S2007"/>
    </row>
    <row r="2008" spans="19:19" x14ac:dyDescent="0.2">
      <c r="S2008"/>
    </row>
    <row r="2009" spans="19:19" x14ac:dyDescent="0.2">
      <c r="S2009"/>
    </row>
    <row r="2010" spans="19:19" x14ac:dyDescent="0.2">
      <c r="S2010"/>
    </row>
    <row r="2011" spans="19:19" x14ac:dyDescent="0.2">
      <c r="S2011"/>
    </row>
    <row r="2012" spans="19:19" x14ac:dyDescent="0.2">
      <c r="S2012"/>
    </row>
    <row r="2013" spans="19:19" x14ac:dyDescent="0.2">
      <c r="S2013"/>
    </row>
    <row r="2014" spans="19:19" x14ac:dyDescent="0.2">
      <c r="S2014"/>
    </row>
    <row r="2015" spans="19:19" x14ac:dyDescent="0.2">
      <c r="S2015"/>
    </row>
    <row r="2016" spans="19:19" x14ac:dyDescent="0.2">
      <c r="S2016"/>
    </row>
    <row r="2017" spans="19:19" x14ac:dyDescent="0.2">
      <c r="S2017"/>
    </row>
    <row r="2018" spans="19:19" x14ac:dyDescent="0.2">
      <c r="S2018"/>
    </row>
    <row r="2019" spans="19:19" x14ac:dyDescent="0.2">
      <c r="S2019"/>
    </row>
    <row r="2020" spans="19:19" x14ac:dyDescent="0.2">
      <c r="S2020"/>
    </row>
    <row r="2021" spans="19:19" x14ac:dyDescent="0.2">
      <c r="S2021"/>
    </row>
    <row r="2022" spans="19:19" x14ac:dyDescent="0.2">
      <c r="S2022"/>
    </row>
    <row r="2023" spans="19:19" x14ac:dyDescent="0.2">
      <c r="S2023"/>
    </row>
    <row r="2024" spans="19:19" x14ac:dyDescent="0.2">
      <c r="S2024"/>
    </row>
    <row r="2025" spans="19:19" x14ac:dyDescent="0.2">
      <c r="S2025"/>
    </row>
    <row r="2026" spans="19:19" x14ac:dyDescent="0.2">
      <c r="S2026"/>
    </row>
    <row r="2027" spans="19:19" x14ac:dyDescent="0.2">
      <c r="S2027"/>
    </row>
    <row r="2028" spans="19:19" x14ac:dyDescent="0.2">
      <c r="S2028"/>
    </row>
    <row r="2029" spans="19:19" x14ac:dyDescent="0.2">
      <c r="S2029"/>
    </row>
    <row r="2030" spans="19:19" x14ac:dyDescent="0.2">
      <c r="S2030"/>
    </row>
    <row r="2031" spans="19:19" x14ac:dyDescent="0.2">
      <c r="S2031"/>
    </row>
    <row r="2032" spans="19:19" x14ac:dyDescent="0.2">
      <c r="S2032"/>
    </row>
    <row r="2033" spans="19:19" x14ac:dyDescent="0.2">
      <c r="S2033"/>
    </row>
    <row r="2034" spans="19:19" x14ac:dyDescent="0.2">
      <c r="S2034"/>
    </row>
    <row r="2035" spans="19:19" x14ac:dyDescent="0.2">
      <c r="S2035"/>
    </row>
    <row r="2036" spans="19:19" x14ac:dyDescent="0.2">
      <c r="S2036"/>
    </row>
    <row r="2037" spans="19:19" x14ac:dyDescent="0.2">
      <c r="S2037"/>
    </row>
    <row r="2038" spans="19:19" x14ac:dyDescent="0.2">
      <c r="S2038"/>
    </row>
    <row r="2039" spans="19:19" x14ac:dyDescent="0.2">
      <c r="S2039"/>
    </row>
    <row r="2040" spans="19:19" x14ac:dyDescent="0.2">
      <c r="S2040"/>
    </row>
    <row r="2041" spans="19:19" x14ac:dyDescent="0.2">
      <c r="S2041"/>
    </row>
    <row r="2042" spans="19:19" x14ac:dyDescent="0.2">
      <c r="S2042"/>
    </row>
    <row r="2043" spans="19:19" x14ac:dyDescent="0.2">
      <c r="S2043"/>
    </row>
    <row r="2044" spans="19:19" x14ac:dyDescent="0.2">
      <c r="S2044"/>
    </row>
    <row r="2045" spans="19:19" x14ac:dyDescent="0.2">
      <c r="S2045"/>
    </row>
    <row r="2046" spans="19:19" x14ac:dyDescent="0.2">
      <c r="S2046"/>
    </row>
    <row r="2047" spans="19:19" x14ac:dyDescent="0.2">
      <c r="S2047"/>
    </row>
    <row r="2048" spans="19:19" x14ac:dyDescent="0.2">
      <c r="S2048"/>
    </row>
    <row r="2049" spans="19:19" x14ac:dyDescent="0.2">
      <c r="S2049"/>
    </row>
    <row r="2050" spans="19:19" x14ac:dyDescent="0.2">
      <c r="S2050"/>
    </row>
    <row r="2051" spans="19:19" x14ac:dyDescent="0.2">
      <c r="S2051"/>
    </row>
    <row r="2052" spans="19:19" x14ac:dyDescent="0.2">
      <c r="S2052"/>
    </row>
    <row r="2053" spans="19:19" x14ac:dyDescent="0.2">
      <c r="S2053"/>
    </row>
    <row r="2054" spans="19:19" x14ac:dyDescent="0.2">
      <c r="S2054"/>
    </row>
    <row r="2055" spans="19:19" x14ac:dyDescent="0.2">
      <c r="S2055"/>
    </row>
    <row r="2056" spans="19:19" x14ac:dyDescent="0.2">
      <c r="S2056"/>
    </row>
    <row r="2057" spans="19:19" x14ac:dyDescent="0.2">
      <c r="S2057"/>
    </row>
    <row r="2058" spans="19:19" x14ac:dyDescent="0.2">
      <c r="S2058"/>
    </row>
    <row r="2059" spans="19:19" x14ac:dyDescent="0.2">
      <c r="S2059"/>
    </row>
    <row r="2060" spans="19:19" x14ac:dyDescent="0.2">
      <c r="S2060"/>
    </row>
    <row r="2061" spans="19:19" x14ac:dyDescent="0.2">
      <c r="S2061"/>
    </row>
    <row r="2062" spans="19:19" x14ac:dyDescent="0.2">
      <c r="S2062"/>
    </row>
    <row r="2063" spans="19:19" x14ac:dyDescent="0.2">
      <c r="S2063"/>
    </row>
    <row r="2064" spans="19:19" x14ac:dyDescent="0.2">
      <c r="S2064"/>
    </row>
    <row r="2065" spans="19:19" x14ac:dyDescent="0.2">
      <c r="S2065"/>
    </row>
    <row r="2066" spans="19:19" x14ac:dyDescent="0.2">
      <c r="S2066"/>
    </row>
    <row r="2067" spans="19:19" x14ac:dyDescent="0.2">
      <c r="S2067"/>
    </row>
    <row r="2068" spans="19:19" x14ac:dyDescent="0.2">
      <c r="S2068"/>
    </row>
    <row r="2069" spans="19:19" x14ac:dyDescent="0.2">
      <c r="S2069"/>
    </row>
    <row r="2070" spans="19:19" x14ac:dyDescent="0.2">
      <c r="S2070"/>
    </row>
    <row r="2071" spans="19:19" x14ac:dyDescent="0.2">
      <c r="S2071"/>
    </row>
    <row r="2072" spans="19:19" x14ac:dyDescent="0.2">
      <c r="S2072"/>
    </row>
    <row r="2073" spans="19:19" x14ac:dyDescent="0.2">
      <c r="S2073"/>
    </row>
    <row r="2074" spans="19:19" x14ac:dyDescent="0.2">
      <c r="S2074"/>
    </row>
    <row r="2075" spans="19:19" x14ac:dyDescent="0.2">
      <c r="S2075"/>
    </row>
    <row r="2076" spans="19:19" x14ac:dyDescent="0.2">
      <c r="S2076"/>
    </row>
    <row r="2077" spans="19:19" x14ac:dyDescent="0.2">
      <c r="S2077"/>
    </row>
    <row r="2078" spans="19:19" x14ac:dyDescent="0.2">
      <c r="S2078"/>
    </row>
    <row r="2079" spans="19:19" x14ac:dyDescent="0.2">
      <c r="S2079"/>
    </row>
    <row r="2080" spans="19:19" x14ac:dyDescent="0.2">
      <c r="S2080"/>
    </row>
    <row r="2081" spans="19:19" x14ac:dyDescent="0.2">
      <c r="S2081"/>
    </row>
    <row r="2082" spans="19:19" x14ac:dyDescent="0.2">
      <c r="S2082"/>
    </row>
    <row r="2083" spans="19:19" x14ac:dyDescent="0.2">
      <c r="S2083"/>
    </row>
    <row r="2084" spans="19:19" x14ac:dyDescent="0.2">
      <c r="S2084"/>
    </row>
    <row r="2085" spans="19:19" x14ac:dyDescent="0.2">
      <c r="S2085"/>
    </row>
    <row r="2086" spans="19:19" x14ac:dyDescent="0.2">
      <c r="S2086"/>
    </row>
    <row r="2087" spans="19:19" x14ac:dyDescent="0.2">
      <c r="S2087"/>
    </row>
    <row r="2088" spans="19:19" x14ac:dyDescent="0.2">
      <c r="S2088"/>
    </row>
    <row r="2089" spans="19:19" x14ac:dyDescent="0.2">
      <c r="S2089"/>
    </row>
    <row r="2090" spans="19:19" x14ac:dyDescent="0.2">
      <c r="S2090"/>
    </row>
    <row r="2091" spans="19:19" x14ac:dyDescent="0.2">
      <c r="S2091"/>
    </row>
    <row r="2092" spans="19:19" x14ac:dyDescent="0.2">
      <c r="S2092"/>
    </row>
    <row r="2093" spans="19:19" x14ac:dyDescent="0.2">
      <c r="S2093"/>
    </row>
    <row r="2094" spans="19:19" x14ac:dyDescent="0.2">
      <c r="S2094"/>
    </row>
    <row r="2095" spans="19:19" x14ac:dyDescent="0.2">
      <c r="S2095"/>
    </row>
    <row r="2096" spans="19:19" x14ac:dyDescent="0.2">
      <c r="S2096"/>
    </row>
    <row r="2097" spans="19:19" x14ac:dyDescent="0.2">
      <c r="S2097"/>
    </row>
    <row r="2098" spans="19:19" x14ac:dyDescent="0.2">
      <c r="S2098"/>
    </row>
    <row r="2099" spans="19:19" x14ac:dyDescent="0.2">
      <c r="S2099"/>
    </row>
    <row r="2100" spans="19:19" x14ac:dyDescent="0.2">
      <c r="S2100"/>
    </row>
    <row r="2101" spans="19:19" x14ac:dyDescent="0.2">
      <c r="S2101"/>
    </row>
    <row r="2102" spans="19:19" x14ac:dyDescent="0.2">
      <c r="S2102"/>
    </row>
    <row r="2103" spans="19:19" x14ac:dyDescent="0.2">
      <c r="S2103"/>
    </row>
    <row r="2104" spans="19:19" x14ac:dyDescent="0.2">
      <c r="S2104"/>
    </row>
    <row r="2105" spans="19:19" x14ac:dyDescent="0.2">
      <c r="S2105"/>
    </row>
    <row r="2106" spans="19:19" x14ac:dyDescent="0.2">
      <c r="S2106"/>
    </row>
    <row r="2107" spans="19:19" x14ac:dyDescent="0.2">
      <c r="S2107"/>
    </row>
    <row r="2108" spans="19:19" x14ac:dyDescent="0.2">
      <c r="S2108"/>
    </row>
    <row r="2109" spans="19:19" x14ac:dyDescent="0.2">
      <c r="S2109"/>
    </row>
    <row r="2110" spans="19:19" x14ac:dyDescent="0.2">
      <c r="S2110"/>
    </row>
    <row r="2111" spans="19:19" x14ac:dyDescent="0.2">
      <c r="S2111"/>
    </row>
    <row r="2112" spans="19:19" x14ac:dyDescent="0.2">
      <c r="S2112"/>
    </row>
    <row r="2113" spans="19:19" x14ac:dyDescent="0.2">
      <c r="S2113"/>
    </row>
    <row r="2114" spans="19:19" x14ac:dyDescent="0.2">
      <c r="S2114"/>
    </row>
    <row r="2115" spans="19:19" x14ac:dyDescent="0.2">
      <c r="S2115"/>
    </row>
    <row r="2116" spans="19:19" x14ac:dyDescent="0.2">
      <c r="S2116"/>
    </row>
    <row r="2117" spans="19:19" x14ac:dyDescent="0.2">
      <c r="S2117"/>
    </row>
    <row r="2118" spans="19:19" x14ac:dyDescent="0.2">
      <c r="S2118"/>
    </row>
    <row r="2119" spans="19:19" x14ac:dyDescent="0.2">
      <c r="S2119"/>
    </row>
    <row r="2120" spans="19:19" x14ac:dyDescent="0.2">
      <c r="S2120"/>
    </row>
    <row r="2121" spans="19:19" x14ac:dyDescent="0.2">
      <c r="S2121"/>
    </row>
    <row r="2122" spans="19:19" x14ac:dyDescent="0.2">
      <c r="S2122"/>
    </row>
    <row r="2123" spans="19:19" x14ac:dyDescent="0.2">
      <c r="S2123"/>
    </row>
    <row r="2124" spans="19:19" x14ac:dyDescent="0.2">
      <c r="S2124"/>
    </row>
    <row r="2125" spans="19:19" x14ac:dyDescent="0.2">
      <c r="S2125"/>
    </row>
    <row r="2126" spans="19:19" x14ac:dyDescent="0.2">
      <c r="S2126"/>
    </row>
    <row r="2127" spans="19:19" x14ac:dyDescent="0.2">
      <c r="S2127"/>
    </row>
    <row r="2128" spans="19:19" x14ac:dyDescent="0.2">
      <c r="S2128"/>
    </row>
    <row r="2129" spans="19:19" x14ac:dyDescent="0.2">
      <c r="S2129"/>
    </row>
    <row r="2130" spans="19:19" x14ac:dyDescent="0.2">
      <c r="S2130"/>
    </row>
    <row r="2131" spans="19:19" x14ac:dyDescent="0.2">
      <c r="S2131"/>
    </row>
    <row r="2132" spans="19:19" x14ac:dyDescent="0.2">
      <c r="S2132"/>
    </row>
    <row r="2133" spans="19:19" x14ac:dyDescent="0.2">
      <c r="S2133"/>
    </row>
    <row r="2134" spans="19:19" x14ac:dyDescent="0.2">
      <c r="S2134"/>
    </row>
    <row r="2135" spans="19:19" x14ac:dyDescent="0.2">
      <c r="S2135"/>
    </row>
    <row r="2136" spans="19:19" x14ac:dyDescent="0.2">
      <c r="S2136"/>
    </row>
    <row r="2137" spans="19:19" x14ac:dyDescent="0.2">
      <c r="S2137"/>
    </row>
    <row r="2138" spans="19:19" x14ac:dyDescent="0.2">
      <c r="S2138"/>
    </row>
    <row r="2139" spans="19:19" x14ac:dyDescent="0.2">
      <c r="S2139"/>
    </row>
    <row r="2140" spans="19:19" x14ac:dyDescent="0.2">
      <c r="S2140"/>
    </row>
    <row r="2141" spans="19:19" x14ac:dyDescent="0.2">
      <c r="S2141"/>
    </row>
    <row r="2142" spans="19:19" x14ac:dyDescent="0.2">
      <c r="S2142"/>
    </row>
    <row r="2143" spans="19:19" x14ac:dyDescent="0.2">
      <c r="S2143"/>
    </row>
    <row r="2144" spans="19:19" x14ac:dyDescent="0.2">
      <c r="S2144"/>
    </row>
    <row r="2145" spans="19:19" x14ac:dyDescent="0.2">
      <c r="S2145"/>
    </row>
    <row r="2146" spans="19:19" x14ac:dyDescent="0.2">
      <c r="S2146"/>
    </row>
    <row r="2147" spans="19:19" x14ac:dyDescent="0.2">
      <c r="S2147"/>
    </row>
    <row r="2148" spans="19:19" x14ac:dyDescent="0.2">
      <c r="S2148"/>
    </row>
    <row r="2149" spans="19:19" x14ac:dyDescent="0.2">
      <c r="S2149"/>
    </row>
    <row r="2150" spans="19:19" x14ac:dyDescent="0.2">
      <c r="S2150"/>
    </row>
    <row r="2151" spans="19:19" x14ac:dyDescent="0.2">
      <c r="S2151"/>
    </row>
    <row r="2152" spans="19:19" x14ac:dyDescent="0.2">
      <c r="S2152"/>
    </row>
    <row r="2153" spans="19:19" x14ac:dyDescent="0.2">
      <c r="S2153"/>
    </row>
    <row r="2154" spans="19:19" x14ac:dyDescent="0.2">
      <c r="S2154"/>
    </row>
    <row r="2155" spans="19:19" x14ac:dyDescent="0.2">
      <c r="S2155"/>
    </row>
    <row r="2156" spans="19:19" x14ac:dyDescent="0.2">
      <c r="S2156"/>
    </row>
    <row r="2157" spans="19:19" x14ac:dyDescent="0.2">
      <c r="S2157"/>
    </row>
    <row r="2158" spans="19:19" x14ac:dyDescent="0.2">
      <c r="S2158"/>
    </row>
    <row r="2159" spans="19:19" x14ac:dyDescent="0.2">
      <c r="S2159"/>
    </row>
    <row r="2160" spans="19:19" x14ac:dyDescent="0.2">
      <c r="S2160"/>
    </row>
    <row r="2161" spans="19:19" x14ac:dyDescent="0.2">
      <c r="S2161"/>
    </row>
    <row r="2162" spans="19:19" x14ac:dyDescent="0.2">
      <c r="S2162"/>
    </row>
    <row r="2163" spans="19:19" x14ac:dyDescent="0.2">
      <c r="S2163"/>
    </row>
    <row r="2164" spans="19:19" x14ac:dyDescent="0.2">
      <c r="S2164"/>
    </row>
    <row r="2165" spans="19:19" x14ac:dyDescent="0.2">
      <c r="S2165"/>
    </row>
    <row r="2166" spans="19:19" x14ac:dyDescent="0.2">
      <c r="S2166"/>
    </row>
    <row r="2167" spans="19:19" x14ac:dyDescent="0.2">
      <c r="S2167"/>
    </row>
    <row r="2168" spans="19:19" x14ac:dyDescent="0.2">
      <c r="S2168"/>
    </row>
    <row r="2169" spans="19:19" x14ac:dyDescent="0.2">
      <c r="S2169"/>
    </row>
    <row r="2170" spans="19:19" x14ac:dyDescent="0.2">
      <c r="S2170"/>
    </row>
    <row r="2171" spans="19:19" x14ac:dyDescent="0.2">
      <c r="S2171"/>
    </row>
    <row r="2172" spans="19:19" x14ac:dyDescent="0.2">
      <c r="S2172"/>
    </row>
    <row r="2173" spans="19:19" x14ac:dyDescent="0.2">
      <c r="S2173"/>
    </row>
    <row r="2174" spans="19:19" x14ac:dyDescent="0.2">
      <c r="S2174"/>
    </row>
    <row r="2175" spans="19:19" x14ac:dyDescent="0.2">
      <c r="S2175"/>
    </row>
    <row r="2176" spans="19:19" x14ac:dyDescent="0.2">
      <c r="S2176"/>
    </row>
    <row r="2177" spans="19:19" x14ac:dyDescent="0.2">
      <c r="S2177"/>
    </row>
    <row r="2178" spans="19:19" x14ac:dyDescent="0.2">
      <c r="S2178"/>
    </row>
    <row r="2179" spans="19:19" x14ac:dyDescent="0.2">
      <c r="S2179"/>
    </row>
    <row r="2180" spans="19:19" x14ac:dyDescent="0.2">
      <c r="S2180"/>
    </row>
    <row r="2181" spans="19:19" x14ac:dyDescent="0.2">
      <c r="S2181"/>
    </row>
    <row r="2182" spans="19:19" x14ac:dyDescent="0.2">
      <c r="S2182"/>
    </row>
    <row r="2183" spans="19:19" x14ac:dyDescent="0.2">
      <c r="S2183"/>
    </row>
    <row r="2184" spans="19:19" x14ac:dyDescent="0.2">
      <c r="S2184"/>
    </row>
    <row r="2185" spans="19:19" x14ac:dyDescent="0.2">
      <c r="S2185"/>
    </row>
    <row r="2186" spans="19:19" x14ac:dyDescent="0.2">
      <c r="S2186"/>
    </row>
    <row r="2187" spans="19:19" x14ac:dyDescent="0.2">
      <c r="S2187"/>
    </row>
    <row r="2188" spans="19:19" x14ac:dyDescent="0.2">
      <c r="S2188"/>
    </row>
    <row r="2189" spans="19:19" x14ac:dyDescent="0.2">
      <c r="S2189"/>
    </row>
    <row r="2190" spans="19:19" x14ac:dyDescent="0.2">
      <c r="S2190"/>
    </row>
    <row r="2191" spans="19:19" x14ac:dyDescent="0.2">
      <c r="S2191"/>
    </row>
    <row r="2192" spans="19:19" x14ac:dyDescent="0.2">
      <c r="S2192"/>
    </row>
    <row r="2193" spans="19:19" x14ac:dyDescent="0.2">
      <c r="S2193"/>
    </row>
    <row r="2194" spans="19:19" x14ac:dyDescent="0.2">
      <c r="S2194"/>
    </row>
    <row r="2195" spans="19:19" x14ac:dyDescent="0.2">
      <c r="S2195"/>
    </row>
    <row r="2196" spans="19:19" x14ac:dyDescent="0.2">
      <c r="S2196"/>
    </row>
    <row r="2197" spans="19:19" x14ac:dyDescent="0.2">
      <c r="S2197"/>
    </row>
    <row r="2198" spans="19:19" x14ac:dyDescent="0.2">
      <c r="S2198"/>
    </row>
    <row r="2199" spans="19:19" x14ac:dyDescent="0.2">
      <c r="S2199"/>
    </row>
    <row r="2200" spans="19:19" x14ac:dyDescent="0.2">
      <c r="S2200"/>
    </row>
    <row r="2201" spans="19:19" x14ac:dyDescent="0.2">
      <c r="S2201"/>
    </row>
    <row r="2202" spans="19:19" x14ac:dyDescent="0.2">
      <c r="S2202"/>
    </row>
    <row r="2203" spans="19:19" x14ac:dyDescent="0.2">
      <c r="S2203"/>
    </row>
    <row r="2204" spans="19:19" x14ac:dyDescent="0.2">
      <c r="S2204"/>
    </row>
    <row r="2205" spans="19:19" x14ac:dyDescent="0.2">
      <c r="S2205"/>
    </row>
    <row r="2206" spans="19:19" x14ac:dyDescent="0.2">
      <c r="S2206"/>
    </row>
    <row r="2207" spans="19:19" x14ac:dyDescent="0.2">
      <c r="S2207"/>
    </row>
    <row r="2208" spans="19:19" x14ac:dyDescent="0.2">
      <c r="S2208"/>
    </row>
    <row r="2209" spans="19:19" x14ac:dyDescent="0.2">
      <c r="S2209"/>
    </row>
    <row r="2210" spans="19:19" x14ac:dyDescent="0.2">
      <c r="S2210"/>
    </row>
    <row r="2211" spans="19:19" x14ac:dyDescent="0.2">
      <c r="S2211"/>
    </row>
    <row r="2212" spans="19:19" x14ac:dyDescent="0.2">
      <c r="S2212"/>
    </row>
    <row r="2213" spans="19:19" x14ac:dyDescent="0.2">
      <c r="S2213"/>
    </row>
    <row r="2214" spans="19:19" x14ac:dyDescent="0.2">
      <c r="S2214"/>
    </row>
    <row r="2215" spans="19:19" x14ac:dyDescent="0.2">
      <c r="S2215"/>
    </row>
    <row r="2216" spans="19:19" x14ac:dyDescent="0.2">
      <c r="S2216"/>
    </row>
    <row r="2217" spans="19:19" x14ac:dyDescent="0.2">
      <c r="S2217"/>
    </row>
    <row r="2218" spans="19:19" x14ac:dyDescent="0.2">
      <c r="S2218"/>
    </row>
    <row r="2219" spans="19:19" x14ac:dyDescent="0.2">
      <c r="S2219"/>
    </row>
    <row r="2220" spans="19:19" x14ac:dyDescent="0.2">
      <c r="S2220"/>
    </row>
    <row r="2221" spans="19:19" x14ac:dyDescent="0.2">
      <c r="S2221"/>
    </row>
    <row r="2222" spans="19:19" x14ac:dyDescent="0.2">
      <c r="S2222"/>
    </row>
    <row r="2223" spans="19:19" x14ac:dyDescent="0.2">
      <c r="S2223"/>
    </row>
    <row r="2224" spans="19:19" x14ac:dyDescent="0.2">
      <c r="S2224"/>
    </row>
    <row r="2225" spans="19:19" x14ac:dyDescent="0.2">
      <c r="S2225"/>
    </row>
    <row r="2226" spans="19:19" x14ac:dyDescent="0.2">
      <c r="S2226"/>
    </row>
    <row r="2227" spans="19:19" x14ac:dyDescent="0.2">
      <c r="S2227"/>
    </row>
    <row r="2228" spans="19:19" x14ac:dyDescent="0.2">
      <c r="S2228"/>
    </row>
    <row r="2229" spans="19:19" x14ac:dyDescent="0.2">
      <c r="S2229"/>
    </row>
    <row r="2230" spans="19:19" x14ac:dyDescent="0.2">
      <c r="S2230"/>
    </row>
    <row r="2231" spans="19:19" x14ac:dyDescent="0.2">
      <c r="S2231"/>
    </row>
    <row r="2232" spans="19:19" x14ac:dyDescent="0.2">
      <c r="S2232"/>
    </row>
    <row r="2233" spans="19:19" x14ac:dyDescent="0.2">
      <c r="S2233"/>
    </row>
    <row r="2234" spans="19:19" x14ac:dyDescent="0.2">
      <c r="S2234"/>
    </row>
    <row r="2235" spans="19:19" x14ac:dyDescent="0.2">
      <c r="S2235"/>
    </row>
    <row r="2236" spans="19:19" x14ac:dyDescent="0.2">
      <c r="S2236"/>
    </row>
    <row r="2237" spans="19:19" x14ac:dyDescent="0.2">
      <c r="S2237"/>
    </row>
    <row r="2238" spans="19:19" x14ac:dyDescent="0.2">
      <c r="S2238"/>
    </row>
    <row r="2239" spans="19:19" x14ac:dyDescent="0.2">
      <c r="S2239"/>
    </row>
    <row r="2240" spans="19:19" x14ac:dyDescent="0.2">
      <c r="S2240"/>
    </row>
    <row r="2241" spans="19:19" x14ac:dyDescent="0.2">
      <c r="S2241"/>
    </row>
    <row r="2242" spans="19:19" x14ac:dyDescent="0.2">
      <c r="S2242"/>
    </row>
    <row r="2243" spans="19:19" x14ac:dyDescent="0.2">
      <c r="S2243"/>
    </row>
    <row r="2244" spans="19:19" x14ac:dyDescent="0.2">
      <c r="S2244"/>
    </row>
    <row r="2245" spans="19:19" x14ac:dyDescent="0.2">
      <c r="S2245"/>
    </row>
    <row r="2246" spans="19:19" x14ac:dyDescent="0.2">
      <c r="S2246"/>
    </row>
    <row r="2247" spans="19:19" x14ac:dyDescent="0.2">
      <c r="S2247"/>
    </row>
    <row r="2248" spans="19:19" x14ac:dyDescent="0.2">
      <c r="S2248"/>
    </row>
    <row r="2249" spans="19:19" x14ac:dyDescent="0.2">
      <c r="S2249"/>
    </row>
    <row r="2250" spans="19:19" x14ac:dyDescent="0.2">
      <c r="S2250"/>
    </row>
    <row r="2251" spans="19:19" x14ac:dyDescent="0.2">
      <c r="S2251"/>
    </row>
    <row r="2252" spans="19:19" x14ac:dyDescent="0.2">
      <c r="S2252"/>
    </row>
    <row r="2253" spans="19:19" x14ac:dyDescent="0.2">
      <c r="S2253"/>
    </row>
    <row r="2254" spans="19:19" x14ac:dyDescent="0.2">
      <c r="S2254"/>
    </row>
    <row r="2255" spans="19:19" x14ac:dyDescent="0.2">
      <c r="S2255"/>
    </row>
    <row r="2256" spans="19:19" x14ac:dyDescent="0.2">
      <c r="S2256"/>
    </row>
    <row r="2257" spans="19:19" x14ac:dyDescent="0.2">
      <c r="S2257"/>
    </row>
    <row r="2258" spans="19:19" x14ac:dyDescent="0.2">
      <c r="S2258"/>
    </row>
    <row r="2259" spans="19:19" x14ac:dyDescent="0.2">
      <c r="S2259"/>
    </row>
    <row r="2260" spans="19:19" x14ac:dyDescent="0.2">
      <c r="S2260"/>
    </row>
    <row r="2261" spans="19:19" x14ac:dyDescent="0.2">
      <c r="S2261"/>
    </row>
    <row r="2262" spans="19:19" x14ac:dyDescent="0.2">
      <c r="S2262"/>
    </row>
    <row r="2263" spans="19:19" x14ac:dyDescent="0.2">
      <c r="S2263"/>
    </row>
    <row r="2264" spans="19:19" x14ac:dyDescent="0.2">
      <c r="S2264"/>
    </row>
    <row r="2265" spans="19:19" x14ac:dyDescent="0.2">
      <c r="S2265"/>
    </row>
    <row r="2266" spans="19:19" x14ac:dyDescent="0.2">
      <c r="S2266"/>
    </row>
    <row r="2267" spans="19:19" x14ac:dyDescent="0.2">
      <c r="S2267"/>
    </row>
    <row r="2268" spans="19:19" x14ac:dyDescent="0.2">
      <c r="S2268"/>
    </row>
    <row r="2269" spans="19:19" x14ac:dyDescent="0.2">
      <c r="S2269"/>
    </row>
    <row r="2270" spans="19:19" x14ac:dyDescent="0.2">
      <c r="S2270"/>
    </row>
    <row r="2271" spans="19:19" x14ac:dyDescent="0.2">
      <c r="S2271"/>
    </row>
    <row r="2272" spans="19:19" x14ac:dyDescent="0.2">
      <c r="S2272"/>
    </row>
    <row r="2273" spans="19:19" x14ac:dyDescent="0.2">
      <c r="S2273"/>
    </row>
    <row r="2274" spans="19:19" x14ac:dyDescent="0.2">
      <c r="S2274"/>
    </row>
    <row r="2275" spans="19:19" x14ac:dyDescent="0.2">
      <c r="S2275"/>
    </row>
    <row r="2276" spans="19:19" x14ac:dyDescent="0.2">
      <c r="S2276"/>
    </row>
    <row r="2277" spans="19:19" x14ac:dyDescent="0.2">
      <c r="S2277"/>
    </row>
    <row r="2278" spans="19:19" x14ac:dyDescent="0.2">
      <c r="S2278"/>
    </row>
    <row r="2279" spans="19:19" x14ac:dyDescent="0.2">
      <c r="S2279"/>
    </row>
    <row r="2280" spans="19:19" x14ac:dyDescent="0.2">
      <c r="S2280"/>
    </row>
    <row r="2281" spans="19:19" x14ac:dyDescent="0.2">
      <c r="S2281"/>
    </row>
    <row r="2282" spans="19:19" x14ac:dyDescent="0.2">
      <c r="S2282"/>
    </row>
    <row r="2283" spans="19:19" x14ac:dyDescent="0.2">
      <c r="S2283"/>
    </row>
    <row r="2284" spans="19:19" x14ac:dyDescent="0.2">
      <c r="S2284"/>
    </row>
    <row r="2285" spans="19:19" x14ac:dyDescent="0.2">
      <c r="S2285"/>
    </row>
    <row r="2286" spans="19:19" x14ac:dyDescent="0.2">
      <c r="S2286"/>
    </row>
    <row r="2287" spans="19:19" x14ac:dyDescent="0.2">
      <c r="S2287"/>
    </row>
    <row r="2288" spans="19:19" x14ac:dyDescent="0.2">
      <c r="S2288"/>
    </row>
    <row r="2289" spans="19:19" x14ac:dyDescent="0.2">
      <c r="S2289"/>
    </row>
    <row r="2290" spans="19:19" x14ac:dyDescent="0.2">
      <c r="S2290"/>
    </row>
    <row r="2291" spans="19:19" x14ac:dyDescent="0.2">
      <c r="S2291"/>
    </row>
    <row r="2292" spans="19:19" x14ac:dyDescent="0.2">
      <c r="S2292"/>
    </row>
    <row r="2293" spans="19:19" x14ac:dyDescent="0.2">
      <c r="S2293"/>
    </row>
    <row r="2294" spans="19:19" x14ac:dyDescent="0.2">
      <c r="S2294"/>
    </row>
    <row r="2295" spans="19:19" x14ac:dyDescent="0.2">
      <c r="S2295"/>
    </row>
    <row r="2296" spans="19:19" x14ac:dyDescent="0.2">
      <c r="S2296"/>
    </row>
    <row r="2297" spans="19:19" x14ac:dyDescent="0.2">
      <c r="S2297"/>
    </row>
    <row r="2298" spans="19:19" x14ac:dyDescent="0.2">
      <c r="S2298"/>
    </row>
    <row r="2299" spans="19:19" x14ac:dyDescent="0.2">
      <c r="S2299"/>
    </row>
    <row r="2300" spans="19:19" x14ac:dyDescent="0.2">
      <c r="S2300"/>
    </row>
    <row r="2301" spans="19:19" x14ac:dyDescent="0.2">
      <c r="S2301"/>
    </row>
    <row r="2302" spans="19:19" x14ac:dyDescent="0.2">
      <c r="S2302"/>
    </row>
    <row r="2303" spans="19:19" x14ac:dyDescent="0.2">
      <c r="S2303"/>
    </row>
    <row r="2304" spans="19:19" x14ac:dyDescent="0.2">
      <c r="S2304"/>
    </row>
    <row r="2305" spans="19:19" x14ac:dyDescent="0.2">
      <c r="S2305"/>
    </row>
    <row r="2306" spans="19:19" x14ac:dyDescent="0.2">
      <c r="S2306"/>
    </row>
    <row r="2307" spans="19:19" x14ac:dyDescent="0.2">
      <c r="S2307"/>
    </row>
    <row r="2308" spans="19:19" x14ac:dyDescent="0.2">
      <c r="S2308"/>
    </row>
    <row r="2309" spans="19:19" x14ac:dyDescent="0.2">
      <c r="S2309"/>
    </row>
    <row r="2310" spans="19:19" x14ac:dyDescent="0.2">
      <c r="S2310"/>
    </row>
    <row r="2311" spans="19:19" x14ac:dyDescent="0.2">
      <c r="S2311"/>
    </row>
    <row r="2312" spans="19:19" x14ac:dyDescent="0.2">
      <c r="S2312"/>
    </row>
    <row r="2313" spans="19:19" x14ac:dyDescent="0.2">
      <c r="S2313"/>
    </row>
    <row r="2314" spans="19:19" x14ac:dyDescent="0.2">
      <c r="S2314"/>
    </row>
    <row r="2315" spans="19:19" x14ac:dyDescent="0.2">
      <c r="S2315"/>
    </row>
    <row r="2316" spans="19:19" x14ac:dyDescent="0.2">
      <c r="S2316"/>
    </row>
    <row r="2317" spans="19:19" x14ac:dyDescent="0.2">
      <c r="S2317"/>
    </row>
    <row r="2318" spans="19:19" x14ac:dyDescent="0.2">
      <c r="S2318"/>
    </row>
    <row r="2319" spans="19:19" x14ac:dyDescent="0.2">
      <c r="S2319"/>
    </row>
    <row r="2320" spans="19:19" x14ac:dyDescent="0.2">
      <c r="S2320"/>
    </row>
    <row r="2321" spans="19:19" x14ac:dyDescent="0.2">
      <c r="S2321"/>
    </row>
    <row r="2322" spans="19:19" x14ac:dyDescent="0.2">
      <c r="S2322"/>
    </row>
    <row r="2323" spans="19:19" x14ac:dyDescent="0.2">
      <c r="S2323"/>
    </row>
    <row r="2324" spans="19:19" x14ac:dyDescent="0.2">
      <c r="S2324"/>
    </row>
    <row r="2325" spans="19:19" x14ac:dyDescent="0.2">
      <c r="S2325"/>
    </row>
    <row r="2326" spans="19:19" x14ac:dyDescent="0.2">
      <c r="S2326"/>
    </row>
    <row r="2327" spans="19:19" x14ac:dyDescent="0.2">
      <c r="S2327"/>
    </row>
    <row r="2328" spans="19:19" x14ac:dyDescent="0.2">
      <c r="S2328"/>
    </row>
    <row r="2329" spans="19:19" x14ac:dyDescent="0.2">
      <c r="S2329"/>
    </row>
    <row r="2330" spans="19:19" x14ac:dyDescent="0.2">
      <c r="S2330"/>
    </row>
    <row r="2331" spans="19:19" x14ac:dyDescent="0.2">
      <c r="S2331"/>
    </row>
    <row r="2332" spans="19:19" x14ac:dyDescent="0.2">
      <c r="S2332"/>
    </row>
    <row r="2333" spans="19:19" x14ac:dyDescent="0.2">
      <c r="S2333"/>
    </row>
    <row r="2334" spans="19:19" x14ac:dyDescent="0.2">
      <c r="S2334"/>
    </row>
    <row r="2335" spans="19:19" x14ac:dyDescent="0.2">
      <c r="S2335"/>
    </row>
    <row r="2336" spans="19:19" x14ac:dyDescent="0.2">
      <c r="S2336"/>
    </row>
    <row r="2337" spans="19:19" x14ac:dyDescent="0.2">
      <c r="S2337"/>
    </row>
    <row r="2338" spans="19:19" x14ac:dyDescent="0.2">
      <c r="S2338"/>
    </row>
    <row r="2339" spans="19:19" x14ac:dyDescent="0.2">
      <c r="S2339"/>
    </row>
    <row r="2340" spans="19:19" x14ac:dyDescent="0.2">
      <c r="S2340"/>
    </row>
    <row r="2341" spans="19:19" x14ac:dyDescent="0.2">
      <c r="S2341"/>
    </row>
    <row r="2342" spans="19:19" x14ac:dyDescent="0.2">
      <c r="S2342"/>
    </row>
    <row r="2343" spans="19:19" x14ac:dyDescent="0.2">
      <c r="S2343"/>
    </row>
    <row r="2344" spans="19:19" x14ac:dyDescent="0.2">
      <c r="S2344"/>
    </row>
    <row r="2345" spans="19:19" x14ac:dyDescent="0.2">
      <c r="S2345"/>
    </row>
    <row r="2346" spans="19:19" x14ac:dyDescent="0.2">
      <c r="S2346"/>
    </row>
    <row r="2347" spans="19:19" x14ac:dyDescent="0.2">
      <c r="S2347"/>
    </row>
    <row r="2348" spans="19:19" x14ac:dyDescent="0.2">
      <c r="S2348"/>
    </row>
    <row r="2349" spans="19:19" x14ac:dyDescent="0.2">
      <c r="S2349"/>
    </row>
    <row r="2350" spans="19:19" x14ac:dyDescent="0.2">
      <c r="S2350"/>
    </row>
    <row r="2351" spans="19:19" x14ac:dyDescent="0.2">
      <c r="S2351"/>
    </row>
    <row r="2352" spans="19:19" x14ac:dyDescent="0.2">
      <c r="S2352"/>
    </row>
    <row r="2353" spans="19:19" x14ac:dyDescent="0.2">
      <c r="S2353"/>
    </row>
    <row r="2354" spans="19:19" x14ac:dyDescent="0.2">
      <c r="S2354"/>
    </row>
    <row r="2355" spans="19:19" x14ac:dyDescent="0.2">
      <c r="S2355"/>
    </row>
    <row r="2356" spans="19:19" x14ac:dyDescent="0.2">
      <c r="S2356"/>
    </row>
    <row r="2357" spans="19:19" x14ac:dyDescent="0.2">
      <c r="S2357"/>
    </row>
    <row r="2358" spans="19:19" x14ac:dyDescent="0.2">
      <c r="S2358"/>
    </row>
    <row r="2359" spans="19:19" x14ac:dyDescent="0.2">
      <c r="S2359"/>
    </row>
    <row r="2360" spans="19:19" x14ac:dyDescent="0.2">
      <c r="S2360"/>
    </row>
    <row r="2361" spans="19:19" x14ac:dyDescent="0.2">
      <c r="S2361"/>
    </row>
    <row r="2362" spans="19:19" x14ac:dyDescent="0.2">
      <c r="S2362"/>
    </row>
    <row r="2363" spans="19:19" x14ac:dyDescent="0.2">
      <c r="S2363"/>
    </row>
    <row r="2364" spans="19:19" x14ac:dyDescent="0.2">
      <c r="S2364"/>
    </row>
    <row r="2365" spans="19:19" x14ac:dyDescent="0.2">
      <c r="S2365"/>
    </row>
    <row r="2366" spans="19:19" x14ac:dyDescent="0.2">
      <c r="S2366"/>
    </row>
    <row r="2367" spans="19:19" x14ac:dyDescent="0.2">
      <c r="S2367"/>
    </row>
    <row r="2368" spans="19:19" x14ac:dyDescent="0.2">
      <c r="S2368"/>
    </row>
    <row r="2369" spans="19:19" x14ac:dyDescent="0.2">
      <c r="S2369"/>
    </row>
    <row r="2370" spans="19:19" x14ac:dyDescent="0.2">
      <c r="S2370"/>
    </row>
    <row r="2371" spans="19:19" x14ac:dyDescent="0.2">
      <c r="S2371"/>
    </row>
    <row r="2372" spans="19:19" x14ac:dyDescent="0.2">
      <c r="S2372"/>
    </row>
    <row r="2373" spans="19:19" x14ac:dyDescent="0.2">
      <c r="S2373"/>
    </row>
    <row r="2374" spans="19:19" x14ac:dyDescent="0.2">
      <c r="S2374"/>
    </row>
    <row r="2375" spans="19:19" x14ac:dyDescent="0.2">
      <c r="S2375"/>
    </row>
    <row r="2376" spans="19:19" x14ac:dyDescent="0.2">
      <c r="S2376"/>
    </row>
    <row r="2377" spans="19:19" x14ac:dyDescent="0.2">
      <c r="S2377"/>
    </row>
    <row r="2378" spans="19:19" x14ac:dyDescent="0.2">
      <c r="S2378"/>
    </row>
    <row r="2379" spans="19:19" x14ac:dyDescent="0.2">
      <c r="S2379"/>
    </row>
    <row r="2380" spans="19:19" x14ac:dyDescent="0.2">
      <c r="S2380"/>
    </row>
    <row r="2381" spans="19:19" x14ac:dyDescent="0.2">
      <c r="S2381"/>
    </row>
    <row r="2382" spans="19:19" x14ac:dyDescent="0.2">
      <c r="S2382"/>
    </row>
    <row r="2383" spans="19:19" x14ac:dyDescent="0.2">
      <c r="S2383"/>
    </row>
    <row r="2384" spans="19:19" x14ac:dyDescent="0.2">
      <c r="S2384"/>
    </row>
    <row r="2385" spans="19:19" x14ac:dyDescent="0.2">
      <c r="S2385"/>
    </row>
    <row r="2386" spans="19:19" x14ac:dyDescent="0.2">
      <c r="S2386"/>
    </row>
    <row r="2387" spans="19:19" x14ac:dyDescent="0.2">
      <c r="S2387"/>
    </row>
    <row r="2388" spans="19:19" x14ac:dyDescent="0.2">
      <c r="S2388"/>
    </row>
    <row r="2389" spans="19:19" x14ac:dyDescent="0.2">
      <c r="S2389"/>
    </row>
    <row r="2390" spans="19:19" x14ac:dyDescent="0.2">
      <c r="S2390"/>
    </row>
    <row r="2391" spans="19:19" x14ac:dyDescent="0.2">
      <c r="S2391"/>
    </row>
    <row r="2392" spans="19:19" x14ac:dyDescent="0.2">
      <c r="S2392"/>
    </row>
    <row r="2393" spans="19:19" x14ac:dyDescent="0.2">
      <c r="S2393"/>
    </row>
    <row r="2394" spans="19:19" x14ac:dyDescent="0.2">
      <c r="S2394"/>
    </row>
    <row r="2395" spans="19:19" x14ac:dyDescent="0.2">
      <c r="S2395"/>
    </row>
    <row r="2396" spans="19:19" x14ac:dyDescent="0.2">
      <c r="S2396"/>
    </row>
    <row r="2397" spans="19:19" x14ac:dyDescent="0.2">
      <c r="S2397"/>
    </row>
    <row r="2398" spans="19:19" x14ac:dyDescent="0.2">
      <c r="S2398"/>
    </row>
    <row r="2399" spans="19:19" x14ac:dyDescent="0.2">
      <c r="S2399"/>
    </row>
    <row r="2400" spans="19:19" x14ac:dyDescent="0.2">
      <c r="S2400"/>
    </row>
    <row r="2401" spans="19:19" x14ac:dyDescent="0.2">
      <c r="S2401"/>
    </row>
    <row r="2402" spans="19:19" x14ac:dyDescent="0.2">
      <c r="S2402"/>
    </row>
    <row r="2403" spans="19:19" x14ac:dyDescent="0.2">
      <c r="S2403"/>
    </row>
    <row r="2404" spans="19:19" x14ac:dyDescent="0.2">
      <c r="S2404"/>
    </row>
    <row r="2405" spans="19:19" x14ac:dyDescent="0.2">
      <c r="S2405"/>
    </row>
    <row r="2406" spans="19:19" x14ac:dyDescent="0.2">
      <c r="S2406"/>
    </row>
    <row r="2407" spans="19:19" x14ac:dyDescent="0.2">
      <c r="S2407"/>
    </row>
    <row r="2408" spans="19:19" x14ac:dyDescent="0.2">
      <c r="S2408"/>
    </row>
    <row r="2409" spans="19:19" x14ac:dyDescent="0.2">
      <c r="S2409"/>
    </row>
    <row r="2410" spans="19:19" x14ac:dyDescent="0.2">
      <c r="S2410"/>
    </row>
    <row r="2411" spans="19:19" x14ac:dyDescent="0.2">
      <c r="S2411"/>
    </row>
    <row r="2412" spans="19:19" x14ac:dyDescent="0.2">
      <c r="S2412"/>
    </row>
    <row r="2413" spans="19:19" x14ac:dyDescent="0.2">
      <c r="S2413"/>
    </row>
    <row r="2414" spans="19:19" x14ac:dyDescent="0.2">
      <c r="S2414"/>
    </row>
    <row r="2415" spans="19:19" x14ac:dyDescent="0.2">
      <c r="S2415"/>
    </row>
    <row r="2416" spans="19:19" x14ac:dyDescent="0.2">
      <c r="S2416"/>
    </row>
    <row r="2417" spans="19:19" x14ac:dyDescent="0.2">
      <c r="S2417"/>
    </row>
    <row r="2418" spans="19:19" x14ac:dyDescent="0.2">
      <c r="S2418"/>
    </row>
    <row r="2419" spans="19:19" x14ac:dyDescent="0.2">
      <c r="S2419"/>
    </row>
    <row r="2420" spans="19:19" x14ac:dyDescent="0.2">
      <c r="S2420"/>
    </row>
    <row r="2421" spans="19:19" x14ac:dyDescent="0.2">
      <c r="S2421"/>
    </row>
    <row r="2422" spans="19:19" x14ac:dyDescent="0.2">
      <c r="S2422"/>
    </row>
    <row r="2423" spans="19:19" x14ac:dyDescent="0.2">
      <c r="S2423"/>
    </row>
    <row r="2424" spans="19:19" x14ac:dyDescent="0.2">
      <c r="S2424"/>
    </row>
    <row r="2425" spans="19:19" x14ac:dyDescent="0.2">
      <c r="S2425"/>
    </row>
    <row r="2426" spans="19:19" x14ac:dyDescent="0.2">
      <c r="S2426"/>
    </row>
    <row r="2427" spans="19:19" x14ac:dyDescent="0.2">
      <c r="S2427"/>
    </row>
    <row r="2428" spans="19:19" x14ac:dyDescent="0.2">
      <c r="S2428"/>
    </row>
    <row r="2429" spans="19:19" x14ac:dyDescent="0.2">
      <c r="S2429"/>
    </row>
    <row r="2430" spans="19:19" x14ac:dyDescent="0.2">
      <c r="S2430"/>
    </row>
    <row r="2431" spans="19:19" x14ac:dyDescent="0.2">
      <c r="S2431"/>
    </row>
    <row r="2432" spans="19:19" x14ac:dyDescent="0.2">
      <c r="S2432"/>
    </row>
    <row r="2433" spans="19:19" x14ac:dyDescent="0.2">
      <c r="S2433"/>
    </row>
    <row r="2434" spans="19:19" x14ac:dyDescent="0.2">
      <c r="S2434"/>
    </row>
    <row r="2435" spans="19:19" x14ac:dyDescent="0.2">
      <c r="S2435"/>
    </row>
    <row r="2436" spans="19:19" x14ac:dyDescent="0.2">
      <c r="S2436"/>
    </row>
    <row r="2437" spans="19:19" x14ac:dyDescent="0.2">
      <c r="S2437"/>
    </row>
    <row r="2438" spans="19:19" x14ac:dyDescent="0.2">
      <c r="S2438"/>
    </row>
    <row r="2439" spans="19:19" x14ac:dyDescent="0.2">
      <c r="S2439"/>
    </row>
    <row r="2440" spans="19:19" x14ac:dyDescent="0.2">
      <c r="S2440"/>
    </row>
    <row r="2441" spans="19:19" x14ac:dyDescent="0.2">
      <c r="S2441"/>
    </row>
    <row r="2442" spans="19:19" x14ac:dyDescent="0.2">
      <c r="S2442"/>
    </row>
    <row r="2443" spans="19:19" x14ac:dyDescent="0.2">
      <c r="S2443"/>
    </row>
    <row r="2444" spans="19:19" x14ac:dyDescent="0.2">
      <c r="S2444"/>
    </row>
    <row r="2445" spans="19:19" x14ac:dyDescent="0.2">
      <c r="S2445"/>
    </row>
    <row r="2446" spans="19:19" x14ac:dyDescent="0.2">
      <c r="S2446"/>
    </row>
    <row r="2447" spans="19:19" x14ac:dyDescent="0.2">
      <c r="S2447"/>
    </row>
    <row r="2448" spans="19:19" x14ac:dyDescent="0.2">
      <c r="S2448"/>
    </row>
    <row r="2449" spans="19:19" x14ac:dyDescent="0.2">
      <c r="S2449"/>
    </row>
    <row r="2450" spans="19:19" x14ac:dyDescent="0.2">
      <c r="S2450"/>
    </row>
    <row r="2451" spans="19:19" x14ac:dyDescent="0.2">
      <c r="S2451"/>
    </row>
    <row r="2452" spans="19:19" x14ac:dyDescent="0.2">
      <c r="S2452"/>
    </row>
    <row r="2453" spans="19:19" x14ac:dyDescent="0.2">
      <c r="S2453"/>
    </row>
    <row r="2454" spans="19:19" x14ac:dyDescent="0.2">
      <c r="S2454"/>
    </row>
    <row r="2455" spans="19:19" x14ac:dyDescent="0.2">
      <c r="S2455"/>
    </row>
    <row r="2456" spans="19:19" x14ac:dyDescent="0.2">
      <c r="S2456"/>
    </row>
    <row r="2457" spans="19:19" x14ac:dyDescent="0.2">
      <c r="S2457"/>
    </row>
    <row r="2458" spans="19:19" x14ac:dyDescent="0.2">
      <c r="S2458"/>
    </row>
    <row r="2459" spans="19:19" x14ac:dyDescent="0.2">
      <c r="S2459"/>
    </row>
    <row r="2460" spans="19:19" x14ac:dyDescent="0.2">
      <c r="S2460"/>
    </row>
    <row r="2461" spans="19:19" x14ac:dyDescent="0.2">
      <c r="S2461"/>
    </row>
    <row r="2462" spans="19:19" x14ac:dyDescent="0.2">
      <c r="S2462"/>
    </row>
    <row r="2463" spans="19:19" x14ac:dyDescent="0.2">
      <c r="S2463"/>
    </row>
    <row r="2464" spans="19:19" x14ac:dyDescent="0.2">
      <c r="S2464"/>
    </row>
    <row r="2465" spans="19:19" x14ac:dyDescent="0.2">
      <c r="S2465"/>
    </row>
    <row r="2466" spans="19:19" x14ac:dyDescent="0.2">
      <c r="S2466"/>
    </row>
    <row r="2467" spans="19:19" x14ac:dyDescent="0.2">
      <c r="S2467"/>
    </row>
    <row r="2468" spans="19:19" x14ac:dyDescent="0.2">
      <c r="S2468"/>
    </row>
    <row r="2469" spans="19:19" x14ac:dyDescent="0.2">
      <c r="S2469"/>
    </row>
    <row r="2470" spans="19:19" x14ac:dyDescent="0.2">
      <c r="S2470"/>
    </row>
    <row r="2471" spans="19:19" x14ac:dyDescent="0.2">
      <c r="S2471"/>
    </row>
    <row r="2472" spans="19:19" x14ac:dyDescent="0.2">
      <c r="S2472"/>
    </row>
    <row r="2473" spans="19:19" x14ac:dyDescent="0.2">
      <c r="S2473"/>
    </row>
    <row r="2474" spans="19:19" x14ac:dyDescent="0.2">
      <c r="S2474"/>
    </row>
    <row r="2475" spans="19:19" x14ac:dyDescent="0.2">
      <c r="S2475"/>
    </row>
    <row r="2476" spans="19:19" x14ac:dyDescent="0.2">
      <c r="S2476"/>
    </row>
    <row r="2477" spans="19:19" x14ac:dyDescent="0.2">
      <c r="S2477"/>
    </row>
    <row r="2478" spans="19:19" x14ac:dyDescent="0.2">
      <c r="S2478"/>
    </row>
    <row r="2479" spans="19:19" x14ac:dyDescent="0.2">
      <c r="S2479"/>
    </row>
    <row r="2480" spans="19:19" x14ac:dyDescent="0.2">
      <c r="S2480"/>
    </row>
    <row r="2481" spans="19:19" x14ac:dyDescent="0.2">
      <c r="S2481"/>
    </row>
    <row r="2482" spans="19:19" x14ac:dyDescent="0.2">
      <c r="S2482"/>
    </row>
    <row r="2483" spans="19:19" x14ac:dyDescent="0.2">
      <c r="S2483"/>
    </row>
    <row r="2484" spans="19:19" x14ac:dyDescent="0.2">
      <c r="S2484"/>
    </row>
    <row r="2485" spans="19:19" x14ac:dyDescent="0.2">
      <c r="S2485"/>
    </row>
    <row r="2486" spans="19:19" x14ac:dyDescent="0.2">
      <c r="S2486"/>
    </row>
    <row r="2487" spans="19:19" x14ac:dyDescent="0.2">
      <c r="S2487"/>
    </row>
    <row r="2488" spans="19:19" x14ac:dyDescent="0.2">
      <c r="S2488"/>
    </row>
    <row r="2489" spans="19:19" x14ac:dyDescent="0.2">
      <c r="S2489"/>
    </row>
    <row r="2490" spans="19:19" x14ac:dyDescent="0.2">
      <c r="S2490"/>
    </row>
    <row r="2491" spans="19:19" x14ac:dyDescent="0.2">
      <c r="S2491"/>
    </row>
    <row r="2492" spans="19:19" x14ac:dyDescent="0.2">
      <c r="S2492"/>
    </row>
    <row r="2493" spans="19:19" x14ac:dyDescent="0.2">
      <c r="S2493"/>
    </row>
    <row r="2494" spans="19:19" x14ac:dyDescent="0.2">
      <c r="S2494"/>
    </row>
    <row r="2495" spans="19:19" x14ac:dyDescent="0.2">
      <c r="S2495"/>
    </row>
    <row r="2496" spans="19:19" x14ac:dyDescent="0.2">
      <c r="S2496"/>
    </row>
    <row r="2497" spans="19:19" x14ac:dyDescent="0.2">
      <c r="S2497"/>
    </row>
    <row r="2498" spans="19:19" x14ac:dyDescent="0.2">
      <c r="S2498"/>
    </row>
    <row r="2499" spans="19:19" x14ac:dyDescent="0.2">
      <c r="S2499"/>
    </row>
    <row r="2500" spans="19:19" x14ac:dyDescent="0.2">
      <c r="S2500"/>
    </row>
    <row r="2501" spans="19:19" x14ac:dyDescent="0.2">
      <c r="S2501"/>
    </row>
    <row r="2502" spans="19:19" x14ac:dyDescent="0.2">
      <c r="S2502"/>
    </row>
    <row r="2503" spans="19:19" x14ac:dyDescent="0.2">
      <c r="S2503"/>
    </row>
    <row r="2504" spans="19:19" x14ac:dyDescent="0.2">
      <c r="S2504"/>
    </row>
    <row r="2505" spans="19:19" x14ac:dyDescent="0.2">
      <c r="S2505"/>
    </row>
    <row r="2506" spans="19:19" x14ac:dyDescent="0.2">
      <c r="S2506"/>
    </row>
    <row r="2507" spans="19:19" x14ac:dyDescent="0.2">
      <c r="S2507"/>
    </row>
    <row r="2508" spans="19:19" x14ac:dyDescent="0.2">
      <c r="S2508"/>
    </row>
    <row r="2509" spans="19:19" x14ac:dyDescent="0.2">
      <c r="S2509"/>
    </row>
    <row r="2510" spans="19:19" x14ac:dyDescent="0.2">
      <c r="S2510"/>
    </row>
    <row r="2511" spans="19:19" x14ac:dyDescent="0.2">
      <c r="S2511"/>
    </row>
    <row r="2512" spans="19:19" x14ac:dyDescent="0.2">
      <c r="S2512"/>
    </row>
    <row r="2513" spans="19:19" x14ac:dyDescent="0.2">
      <c r="S2513"/>
    </row>
    <row r="2514" spans="19:19" x14ac:dyDescent="0.2">
      <c r="S2514"/>
    </row>
    <row r="2515" spans="19:19" x14ac:dyDescent="0.2">
      <c r="S2515"/>
    </row>
    <row r="2516" spans="19:19" x14ac:dyDescent="0.2">
      <c r="S2516"/>
    </row>
    <row r="2517" spans="19:19" x14ac:dyDescent="0.2">
      <c r="S2517"/>
    </row>
    <row r="2518" spans="19:19" x14ac:dyDescent="0.2">
      <c r="S2518"/>
    </row>
    <row r="2519" spans="19:19" x14ac:dyDescent="0.2">
      <c r="S2519"/>
    </row>
    <row r="2520" spans="19:19" x14ac:dyDescent="0.2">
      <c r="S2520"/>
    </row>
    <row r="2521" spans="19:19" x14ac:dyDescent="0.2">
      <c r="S2521"/>
    </row>
    <row r="2522" spans="19:19" x14ac:dyDescent="0.2">
      <c r="S2522"/>
    </row>
    <row r="2523" spans="19:19" x14ac:dyDescent="0.2">
      <c r="S2523"/>
    </row>
    <row r="2524" spans="19:19" x14ac:dyDescent="0.2">
      <c r="S2524"/>
    </row>
    <row r="2525" spans="19:19" x14ac:dyDescent="0.2">
      <c r="S2525"/>
    </row>
    <row r="2526" spans="19:19" x14ac:dyDescent="0.2">
      <c r="S2526"/>
    </row>
    <row r="2527" spans="19:19" x14ac:dyDescent="0.2">
      <c r="S2527"/>
    </row>
    <row r="2528" spans="19:19" x14ac:dyDescent="0.2">
      <c r="S2528"/>
    </row>
    <row r="2529" spans="19:19" x14ac:dyDescent="0.2">
      <c r="S2529"/>
    </row>
    <row r="2530" spans="19:19" x14ac:dyDescent="0.2">
      <c r="S2530"/>
    </row>
    <row r="2531" spans="19:19" x14ac:dyDescent="0.2">
      <c r="S2531"/>
    </row>
    <row r="2532" spans="19:19" x14ac:dyDescent="0.2">
      <c r="S2532"/>
    </row>
    <row r="2533" spans="19:19" x14ac:dyDescent="0.2">
      <c r="S2533"/>
    </row>
    <row r="2534" spans="19:19" x14ac:dyDescent="0.2">
      <c r="S2534"/>
    </row>
    <row r="2535" spans="19:19" x14ac:dyDescent="0.2">
      <c r="S2535"/>
    </row>
    <row r="2536" spans="19:19" x14ac:dyDescent="0.2">
      <c r="S2536"/>
    </row>
    <row r="2537" spans="19:19" x14ac:dyDescent="0.2">
      <c r="S2537"/>
    </row>
    <row r="2538" spans="19:19" x14ac:dyDescent="0.2">
      <c r="S2538"/>
    </row>
    <row r="2539" spans="19:19" x14ac:dyDescent="0.2">
      <c r="S2539"/>
    </row>
    <row r="2540" spans="19:19" x14ac:dyDescent="0.2">
      <c r="S2540"/>
    </row>
    <row r="2541" spans="19:19" x14ac:dyDescent="0.2">
      <c r="S2541"/>
    </row>
    <row r="2542" spans="19:19" x14ac:dyDescent="0.2">
      <c r="S2542"/>
    </row>
    <row r="2543" spans="19:19" x14ac:dyDescent="0.2">
      <c r="S2543"/>
    </row>
    <row r="2544" spans="19:19" x14ac:dyDescent="0.2">
      <c r="S2544"/>
    </row>
    <row r="2545" spans="19:19" x14ac:dyDescent="0.2">
      <c r="S2545"/>
    </row>
    <row r="2546" spans="19:19" x14ac:dyDescent="0.2">
      <c r="S2546"/>
    </row>
    <row r="2547" spans="19:19" x14ac:dyDescent="0.2">
      <c r="S2547"/>
    </row>
    <row r="2548" spans="19:19" x14ac:dyDescent="0.2">
      <c r="S2548"/>
    </row>
    <row r="2549" spans="19:19" x14ac:dyDescent="0.2">
      <c r="S2549"/>
    </row>
    <row r="2550" spans="19:19" x14ac:dyDescent="0.2">
      <c r="S2550"/>
    </row>
    <row r="2551" spans="19:19" x14ac:dyDescent="0.2">
      <c r="S2551"/>
    </row>
    <row r="2552" spans="19:19" x14ac:dyDescent="0.2">
      <c r="S2552"/>
    </row>
    <row r="2553" spans="19:19" x14ac:dyDescent="0.2">
      <c r="S2553"/>
    </row>
    <row r="2554" spans="19:19" x14ac:dyDescent="0.2">
      <c r="S2554"/>
    </row>
    <row r="2555" spans="19:19" x14ac:dyDescent="0.2">
      <c r="S2555"/>
    </row>
    <row r="2556" spans="19:19" x14ac:dyDescent="0.2">
      <c r="S2556"/>
    </row>
    <row r="2557" spans="19:19" x14ac:dyDescent="0.2">
      <c r="S2557"/>
    </row>
    <row r="2558" spans="19:19" x14ac:dyDescent="0.2">
      <c r="S2558"/>
    </row>
    <row r="2559" spans="19:19" x14ac:dyDescent="0.2">
      <c r="S2559"/>
    </row>
    <row r="2560" spans="19:19" x14ac:dyDescent="0.2">
      <c r="S2560"/>
    </row>
    <row r="2561" spans="19:19" x14ac:dyDescent="0.2">
      <c r="S2561"/>
    </row>
    <row r="2562" spans="19:19" x14ac:dyDescent="0.2">
      <c r="S2562"/>
    </row>
    <row r="2563" spans="19:19" x14ac:dyDescent="0.2">
      <c r="S2563"/>
    </row>
    <row r="2564" spans="19:19" x14ac:dyDescent="0.2">
      <c r="S2564"/>
    </row>
    <row r="2565" spans="19:19" x14ac:dyDescent="0.2">
      <c r="S2565"/>
    </row>
    <row r="2566" spans="19:19" x14ac:dyDescent="0.2">
      <c r="S2566"/>
    </row>
    <row r="2567" spans="19:19" x14ac:dyDescent="0.2">
      <c r="S2567"/>
    </row>
    <row r="2568" spans="19:19" x14ac:dyDescent="0.2">
      <c r="S2568"/>
    </row>
    <row r="2569" spans="19:19" x14ac:dyDescent="0.2">
      <c r="S2569"/>
    </row>
    <row r="2570" spans="19:19" x14ac:dyDescent="0.2">
      <c r="S2570"/>
    </row>
    <row r="2571" spans="19:19" x14ac:dyDescent="0.2">
      <c r="S2571"/>
    </row>
    <row r="2572" spans="19:19" x14ac:dyDescent="0.2">
      <c r="S2572"/>
    </row>
    <row r="2573" spans="19:19" x14ac:dyDescent="0.2">
      <c r="S2573"/>
    </row>
    <row r="2574" spans="19:19" x14ac:dyDescent="0.2">
      <c r="S2574"/>
    </row>
    <row r="2575" spans="19:19" x14ac:dyDescent="0.2">
      <c r="S2575"/>
    </row>
    <row r="2576" spans="19:19" x14ac:dyDescent="0.2">
      <c r="S2576"/>
    </row>
    <row r="2577" spans="19:19" x14ac:dyDescent="0.2">
      <c r="S2577"/>
    </row>
    <row r="2578" spans="19:19" x14ac:dyDescent="0.2">
      <c r="S2578"/>
    </row>
    <row r="2579" spans="19:19" x14ac:dyDescent="0.2">
      <c r="S2579"/>
    </row>
    <row r="2580" spans="19:19" x14ac:dyDescent="0.2">
      <c r="S2580"/>
    </row>
    <row r="2581" spans="19:19" x14ac:dyDescent="0.2">
      <c r="S2581"/>
    </row>
    <row r="2582" spans="19:19" x14ac:dyDescent="0.2">
      <c r="S2582"/>
    </row>
    <row r="2583" spans="19:19" x14ac:dyDescent="0.2">
      <c r="S2583"/>
    </row>
    <row r="2584" spans="19:19" x14ac:dyDescent="0.2">
      <c r="S2584"/>
    </row>
    <row r="2585" spans="19:19" x14ac:dyDescent="0.2">
      <c r="S2585"/>
    </row>
    <row r="2586" spans="19:19" x14ac:dyDescent="0.2">
      <c r="S2586"/>
    </row>
    <row r="2587" spans="19:19" x14ac:dyDescent="0.2">
      <c r="S2587"/>
    </row>
    <row r="2588" spans="19:19" x14ac:dyDescent="0.2">
      <c r="S2588"/>
    </row>
    <row r="2589" spans="19:19" x14ac:dyDescent="0.2">
      <c r="S2589"/>
    </row>
    <row r="2590" spans="19:19" x14ac:dyDescent="0.2">
      <c r="S2590"/>
    </row>
    <row r="2591" spans="19:19" x14ac:dyDescent="0.2">
      <c r="S2591"/>
    </row>
    <row r="2592" spans="19:19" x14ac:dyDescent="0.2">
      <c r="S2592"/>
    </row>
    <row r="2593" spans="19:19" x14ac:dyDescent="0.2">
      <c r="S2593"/>
    </row>
    <row r="2594" spans="19:19" x14ac:dyDescent="0.2">
      <c r="S2594"/>
    </row>
    <row r="2595" spans="19:19" x14ac:dyDescent="0.2">
      <c r="S2595"/>
    </row>
    <row r="2596" spans="19:19" x14ac:dyDescent="0.2">
      <c r="S2596"/>
    </row>
    <row r="2597" spans="19:19" x14ac:dyDescent="0.2">
      <c r="S2597"/>
    </row>
    <row r="2598" spans="19:19" x14ac:dyDescent="0.2">
      <c r="S2598"/>
    </row>
    <row r="2599" spans="19:19" x14ac:dyDescent="0.2">
      <c r="S2599"/>
    </row>
    <row r="2600" spans="19:19" x14ac:dyDescent="0.2">
      <c r="S2600"/>
    </row>
    <row r="2601" spans="19:19" x14ac:dyDescent="0.2">
      <c r="S2601"/>
    </row>
    <row r="2602" spans="19:19" x14ac:dyDescent="0.2">
      <c r="S2602"/>
    </row>
    <row r="2603" spans="19:19" x14ac:dyDescent="0.2">
      <c r="S2603"/>
    </row>
    <row r="2604" spans="19:19" x14ac:dyDescent="0.2">
      <c r="S2604"/>
    </row>
    <row r="2605" spans="19:19" x14ac:dyDescent="0.2">
      <c r="S2605"/>
    </row>
    <row r="2606" spans="19:19" x14ac:dyDescent="0.2">
      <c r="S2606"/>
    </row>
    <row r="2607" spans="19:19" x14ac:dyDescent="0.2">
      <c r="S2607"/>
    </row>
    <row r="2608" spans="19:19" x14ac:dyDescent="0.2">
      <c r="S2608"/>
    </row>
    <row r="2609" spans="19:19" x14ac:dyDescent="0.2">
      <c r="S2609"/>
    </row>
    <row r="2610" spans="19:19" x14ac:dyDescent="0.2">
      <c r="S2610"/>
    </row>
    <row r="2611" spans="19:19" x14ac:dyDescent="0.2">
      <c r="S2611"/>
    </row>
    <row r="2612" spans="19:19" x14ac:dyDescent="0.2">
      <c r="S2612"/>
    </row>
    <row r="2613" spans="19:19" x14ac:dyDescent="0.2">
      <c r="S2613"/>
    </row>
    <row r="2614" spans="19:19" x14ac:dyDescent="0.2">
      <c r="S2614"/>
    </row>
    <row r="2615" spans="19:19" x14ac:dyDescent="0.2">
      <c r="S2615"/>
    </row>
    <row r="2616" spans="19:19" x14ac:dyDescent="0.2">
      <c r="S2616"/>
    </row>
    <row r="2617" spans="19:19" x14ac:dyDescent="0.2">
      <c r="S2617"/>
    </row>
    <row r="2618" spans="19:19" x14ac:dyDescent="0.2">
      <c r="S2618"/>
    </row>
    <row r="2619" spans="19:19" x14ac:dyDescent="0.2">
      <c r="S2619"/>
    </row>
    <row r="2620" spans="19:19" x14ac:dyDescent="0.2">
      <c r="S2620"/>
    </row>
    <row r="2621" spans="19:19" x14ac:dyDescent="0.2">
      <c r="S2621"/>
    </row>
    <row r="2622" spans="19:19" x14ac:dyDescent="0.2">
      <c r="S2622"/>
    </row>
    <row r="2623" spans="19:19" x14ac:dyDescent="0.2">
      <c r="S2623"/>
    </row>
    <row r="2624" spans="19:19" x14ac:dyDescent="0.2">
      <c r="S2624"/>
    </row>
    <row r="2625" spans="19:19" x14ac:dyDescent="0.2">
      <c r="S2625"/>
    </row>
    <row r="2626" spans="19:19" x14ac:dyDescent="0.2">
      <c r="S2626"/>
    </row>
    <row r="2627" spans="19:19" x14ac:dyDescent="0.2">
      <c r="S2627"/>
    </row>
    <row r="2628" spans="19:19" x14ac:dyDescent="0.2">
      <c r="S2628"/>
    </row>
    <row r="2629" spans="19:19" x14ac:dyDescent="0.2">
      <c r="S2629"/>
    </row>
    <row r="2630" spans="19:19" x14ac:dyDescent="0.2">
      <c r="S2630"/>
    </row>
    <row r="2631" spans="19:19" x14ac:dyDescent="0.2">
      <c r="S2631"/>
    </row>
    <row r="2632" spans="19:19" x14ac:dyDescent="0.2">
      <c r="S2632"/>
    </row>
    <row r="2633" spans="19:19" x14ac:dyDescent="0.2">
      <c r="S2633"/>
    </row>
    <row r="2634" spans="19:19" x14ac:dyDescent="0.2">
      <c r="S2634"/>
    </row>
    <row r="2635" spans="19:19" x14ac:dyDescent="0.2">
      <c r="S2635"/>
    </row>
    <row r="2636" spans="19:19" x14ac:dyDescent="0.2">
      <c r="S2636"/>
    </row>
    <row r="2637" spans="19:19" x14ac:dyDescent="0.2">
      <c r="S2637"/>
    </row>
    <row r="2638" spans="19:19" x14ac:dyDescent="0.2">
      <c r="S2638"/>
    </row>
    <row r="2639" spans="19:19" x14ac:dyDescent="0.2">
      <c r="S2639"/>
    </row>
    <row r="2640" spans="19:19" x14ac:dyDescent="0.2">
      <c r="S2640"/>
    </row>
    <row r="2641" spans="19:19" x14ac:dyDescent="0.2">
      <c r="S2641"/>
    </row>
    <row r="2642" spans="19:19" x14ac:dyDescent="0.2">
      <c r="S2642"/>
    </row>
    <row r="2643" spans="19:19" x14ac:dyDescent="0.2">
      <c r="S2643"/>
    </row>
    <row r="2644" spans="19:19" x14ac:dyDescent="0.2">
      <c r="S2644"/>
    </row>
    <row r="2645" spans="19:19" x14ac:dyDescent="0.2">
      <c r="S2645"/>
    </row>
    <row r="2646" spans="19:19" x14ac:dyDescent="0.2">
      <c r="S2646"/>
    </row>
    <row r="2647" spans="19:19" x14ac:dyDescent="0.2">
      <c r="S2647"/>
    </row>
    <row r="2648" spans="19:19" x14ac:dyDescent="0.2">
      <c r="S2648"/>
    </row>
    <row r="2649" spans="19:19" x14ac:dyDescent="0.2">
      <c r="S2649"/>
    </row>
    <row r="2650" spans="19:19" x14ac:dyDescent="0.2">
      <c r="S2650"/>
    </row>
    <row r="2651" spans="19:19" x14ac:dyDescent="0.2">
      <c r="S2651"/>
    </row>
    <row r="2652" spans="19:19" x14ac:dyDescent="0.2">
      <c r="S2652"/>
    </row>
    <row r="2653" spans="19:19" x14ac:dyDescent="0.2">
      <c r="S2653"/>
    </row>
    <row r="2654" spans="19:19" x14ac:dyDescent="0.2">
      <c r="S2654"/>
    </row>
    <row r="2655" spans="19:19" x14ac:dyDescent="0.2">
      <c r="S2655"/>
    </row>
    <row r="2656" spans="19:19" x14ac:dyDescent="0.2">
      <c r="S2656"/>
    </row>
    <row r="2657" spans="19:19" x14ac:dyDescent="0.2">
      <c r="S2657"/>
    </row>
    <row r="2658" spans="19:19" x14ac:dyDescent="0.2">
      <c r="S2658"/>
    </row>
    <row r="2659" spans="19:19" x14ac:dyDescent="0.2">
      <c r="S2659"/>
    </row>
    <row r="2660" spans="19:19" x14ac:dyDescent="0.2">
      <c r="S2660"/>
    </row>
    <row r="2661" spans="19:19" x14ac:dyDescent="0.2">
      <c r="S2661"/>
    </row>
    <row r="2662" spans="19:19" x14ac:dyDescent="0.2">
      <c r="S2662"/>
    </row>
    <row r="2663" spans="19:19" x14ac:dyDescent="0.2">
      <c r="S2663"/>
    </row>
    <row r="2664" spans="19:19" x14ac:dyDescent="0.2">
      <c r="S2664"/>
    </row>
    <row r="2665" spans="19:19" x14ac:dyDescent="0.2">
      <c r="S2665"/>
    </row>
    <row r="2666" spans="19:19" x14ac:dyDescent="0.2">
      <c r="S2666"/>
    </row>
    <row r="2667" spans="19:19" x14ac:dyDescent="0.2">
      <c r="S2667"/>
    </row>
    <row r="2668" spans="19:19" x14ac:dyDescent="0.2">
      <c r="S2668"/>
    </row>
    <row r="2669" spans="19:19" x14ac:dyDescent="0.2">
      <c r="S2669"/>
    </row>
    <row r="2670" spans="19:19" x14ac:dyDescent="0.2">
      <c r="S2670"/>
    </row>
    <row r="2671" spans="19:19" x14ac:dyDescent="0.2">
      <c r="S2671"/>
    </row>
    <row r="2672" spans="19:19" x14ac:dyDescent="0.2">
      <c r="S2672"/>
    </row>
    <row r="2673" spans="19:19" x14ac:dyDescent="0.2">
      <c r="S2673"/>
    </row>
    <row r="2674" spans="19:19" x14ac:dyDescent="0.2">
      <c r="S2674"/>
    </row>
    <row r="2675" spans="19:19" x14ac:dyDescent="0.2">
      <c r="S2675"/>
    </row>
    <row r="2676" spans="19:19" x14ac:dyDescent="0.2">
      <c r="S2676"/>
    </row>
    <row r="2677" spans="19:19" x14ac:dyDescent="0.2">
      <c r="S2677"/>
    </row>
    <row r="2678" spans="19:19" x14ac:dyDescent="0.2">
      <c r="S2678"/>
    </row>
    <row r="2679" spans="19:19" x14ac:dyDescent="0.2">
      <c r="S2679"/>
    </row>
    <row r="2680" spans="19:19" x14ac:dyDescent="0.2">
      <c r="S2680"/>
    </row>
    <row r="2681" spans="19:19" x14ac:dyDescent="0.2">
      <c r="S2681"/>
    </row>
    <row r="2682" spans="19:19" x14ac:dyDescent="0.2">
      <c r="S2682"/>
    </row>
    <row r="2683" spans="19:19" x14ac:dyDescent="0.2">
      <c r="S2683"/>
    </row>
    <row r="2684" spans="19:19" x14ac:dyDescent="0.2">
      <c r="S2684"/>
    </row>
    <row r="2685" spans="19:19" x14ac:dyDescent="0.2">
      <c r="S2685"/>
    </row>
    <row r="2686" spans="19:19" x14ac:dyDescent="0.2">
      <c r="S2686"/>
    </row>
    <row r="2687" spans="19:19" x14ac:dyDescent="0.2">
      <c r="S2687"/>
    </row>
    <row r="2688" spans="19:19" x14ac:dyDescent="0.2">
      <c r="S2688"/>
    </row>
    <row r="2689" spans="19:19" x14ac:dyDescent="0.2">
      <c r="S2689"/>
    </row>
    <row r="2690" spans="19:19" x14ac:dyDescent="0.2">
      <c r="S2690"/>
    </row>
    <row r="2691" spans="19:19" x14ac:dyDescent="0.2">
      <c r="S2691"/>
    </row>
    <row r="2692" spans="19:19" x14ac:dyDescent="0.2">
      <c r="S2692"/>
    </row>
    <row r="2693" spans="19:19" x14ac:dyDescent="0.2">
      <c r="S2693"/>
    </row>
    <row r="2694" spans="19:19" x14ac:dyDescent="0.2">
      <c r="S2694"/>
    </row>
    <row r="2695" spans="19:19" x14ac:dyDescent="0.2">
      <c r="S2695"/>
    </row>
    <row r="2696" spans="19:19" x14ac:dyDescent="0.2">
      <c r="S2696"/>
    </row>
    <row r="2697" spans="19:19" x14ac:dyDescent="0.2">
      <c r="S2697"/>
    </row>
    <row r="2698" spans="19:19" x14ac:dyDescent="0.2">
      <c r="S2698"/>
    </row>
    <row r="2699" spans="19:19" x14ac:dyDescent="0.2">
      <c r="S2699"/>
    </row>
    <row r="2700" spans="19:19" x14ac:dyDescent="0.2">
      <c r="S2700"/>
    </row>
    <row r="2701" spans="19:19" x14ac:dyDescent="0.2">
      <c r="S2701"/>
    </row>
    <row r="2702" spans="19:19" x14ac:dyDescent="0.2">
      <c r="S2702"/>
    </row>
    <row r="2703" spans="19:19" x14ac:dyDescent="0.2">
      <c r="S2703"/>
    </row>
    <row r="2704" spans="19:19" x14ac:dyDescent="0.2">
      <c r="S2704"/>
    </row>
    <row r="2705" spans="19:19" x14ac:dyDescent="0.2">
      <c r="S2705"/>
    </row>
    <row r="2706" spans="19:19" x14ac:dyDescent="0.2">
      <c r="S2706"/>
    </row>
    <row r="2707" spans="19:19" x14ac:dyDescent="0.2">
      <c r="S2707"/>
    </row>
    <row r="2708" spans="19:19" x14ac:dyDescent="0.2">
      <c r="S2708"/>
    </row>
    <row r="2709" spans="19:19" x14ac:dyDescent="0.2">
      <c r="S2709"/>
    </row>
    <row r="2710" spans="19:19" x14ac:dyDescent="0.2">
      <c r="S2710"/>
    </row>
    <row r="2711" spans="19:19" x14ac:dyDescent="0.2">
      <c r="S2711"/>
    </row>
    <row r="2712" spans="19:19" x14ac:dyDescent="0.2">
      <c r="S2712"/>
    </row>
    <row r="2713" spans="19:19" x14ac:dyDescent="0.2">
      <c r="S2713"/>
    </row>
    <row r="2714" spans="19:19" x14ac:dyDescent="0.2">
      <c r="S2714"/>
    </row>
    <row r="2715" spans="19:19" x14ac:dyDescent="0.2">
      <c r="S2715"/>
    </row>
    <row r="2716" spans="19:19" x14ac:dyDescent="0.2">
      <c r="S2716"/>
    </row>
    <row r="2717" spans="19:19" x14ac:dyDescent="0.2">
      <c r="S2717"/>
    </row>
    <row r="2718" spans="19:19" x14ac:dyDescent="0.2">
      <c r="S2718"/>
    </row>
    <row r="2719" spans="19:19" x14ac:dyDescent="0.2">
      <c r="S2719"/>
    </row>
    <row r="2720" spans="19:19" x14ac:dyDescent="0.2">
      <c r="S2720"/>
    </row>
    <row r="2721" spans="19:19" x14ac:dyDescent="0.2">
      <c r="S2721"/>
    </row>
    <row r="2722" spans="19:19" x14ac:dyDescent="0.2">
      <c r="S2722"/>
    </row>
    <row r="2723" spans="19:19" x14ac:dyDescent="0.2">
      <c r="S2723"/>
    </row>
    <row r="2724" spans="19:19" x14ac:dyDescent="0.2">
      <c r="S2724"/>
    </row>
    <row r="2725" spans="19:19" x14ac:dyDescent="0.2">
      <c r="S2725"/>
    </row>
    <row r="2726" spans="19:19" x14ac:dyDescent="0.2">
      <c r="S2726"/>
    </row>
    <row r="2727" spans="19:19" x14ac:dyDescent="0.2">
      <c r="S2727"/>
    </row>
    <row r="2728" spans="19:19" x14ac:dyDescent="0.2">
      <c r="S2728"/>
    </row>
    <row r="2729" spans="19:19" x14ac:dyDescent="0.2">
      <c r="S2729"/>
    </row>
    <row r="2730" spans="19:19" x14ac:dyDescent="0.2">
      <c r="S2730"/>
    </row>
    <row r="2731" spans="19:19" x14ac:dyDescent="0.2">
      <c r="S2731"/>
    </row>
    <row r="2732" spans="19:19" x14ac:dyDescent="0.2">
      <c r="S2732"/>
    </row>
    <row r="2733" spans="19:19" x14ac:dyDescent="0.2">
      <c r="S2733"/>
    </row>
    <row r="2734" spans="19:19" x14ac:dyDescent="0.2">
      <c r="S2734"/>
    </row>
    <row r="2735" spans="19:19" x14ac:dyDescent="0.2">
      <c r="S2735"/>
    </row>
    <row r="2736" spans="19:19" x14ac:dyDescent="0.2">
      <c r="S2736"/>
    </row>
    <row r="2737" spans="19:19" x14ac:dyDescent="0.2">
      <c r="S2737"/>
    </row>
    <row r="2738" spans="19:19" x14ac:dyDescent="0.2">
      <c r="S2738"/>
    </row>
    <row r="2739" spans="19:19" x14ac:dyDescent="0.2">
      <c r="S2739"/>
    </row>
    <row r="2740" spans="19:19" x14ac:dyDescent="0.2">
      <c r="S2740"/>
    </row>
    <row r="2741" spans="19:19" x14ac:dyDescent="0.2">
      <c r="S2741"/>
    </row>
    <row r="2742" spans="19:19" x14ac:dyDescent="0.2">
      <c r="S2742"/>
    </row>
    <row r="2743" spans="19:19" x14ac:dyDescent="0.2">
      <c r="S2743"/>
    </row>
    <row r="2744" spans="19:19" x14ac:dyDescent="0.2">
      <c r="S2744"/>
    </row>
    <row r="2745" spans="19:19" x14ac:dyDescent="0.2">
      <c r="S2745"/>
    </row>
    <row r="2746" spans="19:19" x14ac:dyDescent="0.2">
      <c r="S2746"/>
    </row>
    <row r="2747" spans="19:19" x14ac:dyDescent="0.2">
      <c r="S2747"/>
    </row>
    <row r="2748" spans="19:19" x14ac:dyDescent="0.2">
      <c r="S2748"/>
    </row>
    <row r="2749" spans="19:19" x14ac:dyDescent="0.2">
      <c r="S2749"/>
    </row>
    <row r="2750" spans="19:19" x14ac:dyDescent="0.2">
      <c r="S2750"/>
    </row>
    <row r="2751" spans="19:19" x14ac:dyDescent="0.2">
      <c r="S2751"/>
    </row>
    <row r="2752" spans="19:19" x14ac:dyDescent="0.2">
      <c r="S2752"/>
    </row>
    <row r="2753" spans="19:19" x14ac:dyDescent="0.2">
      <c r="S2753"/>
    </row>
    <row r="2754" spans="19:19" x14ac:dyDescent="0.2">
      <c r="S2754"/>
    </row>
    <row r="2755" spans="19:19" x14ac:dyDescent="0.2">
      <c r="S2755"/>
    </row>
    <row r="2756" spans="19:19" x14ac:dyDescent="0.2">
      <c r="S2756"/>
    </row>
    <row r="2757" spans="19:19" x14ac:dyDescent="0.2">
      <c r="S2757"/>
    </row>
    <row r="2758" spans="19:19" x14ac:dyDescent="0.2">
      <c r="S2758"/>
    </row>
    <row r="2759" spans="19:19" x14ac:dyDescent="0.2">
      <c r="S2759"/>
    </row>
    <row r="2760" spans="19:19" x14ac:dyDescent="0.2">
      <c r="S2760"/>
    </row>
    <row r="2761" spans="19:19" x14ac:dyDescent="0.2">
      <c r="S2761"/>
    </row>
    <row r="2762" spans="19:19" x14ac:dyDescent="0.2">
      <c r="S2762"/>
    </row>
    <row r="2763" spans="19:19" x14ac:dyDescent="0.2">
      <c r="S2763"/>
    </row>
    <row r="2764" spans="19:19" x14ac:dyDescent="0.2">
      <c r="S2764"/>
    </row>
    <row r="2765" spans="19:19" x14ac:dyDescent="0.2">
      <c r="S2765"/>
    </row>
    <row r="2766" spans="19:19" x14ac:dyDescent="0.2">
      <c r="S2766"/>
    </row>
    <row r="2767" spans="19:19" x14ac:dyDescent="0.2">
      <c r="S2767"/>
    </row>
    <row r="2768" spans="19:19" x14ac:dyDescent="0.2">
      <c r="S2768"/>
    </row>
    <row r="2769" spans="19:19" x14ac:dyDescent="0.2">
      <c r="S2769"/>
    </row>
    <row r="2770" spans="19:19" x14ac:dyDescent="0.2">
      <c r="S2770"/>
    </row>
    <row r="2771" spans="19:19" x14ac:dyDescent="0.2">
      <c r="S2771"/>
    </row>
    <row r="2772" spans="19:19" x14ac:dyDescent="0.2">
      <c r="S2772"/>
    </row>
    <row r="2773" spans="19:19" x14ac:dyDescent="0.2">
      <c r="S2773"/>
    </row>
    <row r="2774" spans="19:19" x14ac:dyDescent="0.2">
      <c r="S2774"/>
    </row>
    <row r="2775" spans="19:19" x14ac:dyDescent="0.2">
      <c r="S2775"/>
    </row>
    <row r="2776" spans="19:19" x14ac:dyDescent="0.2">
      <c r="S2776"/>
    </row>
    <row r="2777" spans="19:19" x14ac:dyDescent="0.2">
      <c r="S2777"/>
    </row>
    <row r="2778" spans="19:19" x14ac:dyDescent="0.2">
      <c r="S2778"/>
    </row>
    <row r="2779" spans="19:19" x14ac:dyDescent="0.2">
      <c r="S2779"/>
    </row>
    <row r="2780" spans="19:19" x14ac:dyDescent="0.2">
      <c r="S2780"/>
    </row>
    <row r="2781" spans="19:19" x14ac:dyDescent="0.2">
      <c r="S2781"/>
    </row>
    <row r="2782" spans="19:19" x14ac:dyDescent="0.2">
      <c r="S2782"/>
    </row>
    <row r="2783" spans="19:19" x14ac:dyDescent="0.2">
      <c r="S2783"/>
    </row>
    <row r="2784" spans="19:19" x14ac:dyDescent="0.2">
      <c r="S2784"/>
    </row>
    <row r="2785" spans="19:19" x14ac:dyDescent="0.2">
      <c r="S2785"/>
    </row>
    <row r="2786" spans="19:19" x14ac:dyDescent="0.2">
      <c r="S2786"/>
    </row>
    <row r="2787" spans="19:19" x14ac:dyDescent="0.2">
      <c r="S2787"/>
    </row>
    <row r="2788" spans="19:19" x14ac:dyDescent="0.2">
      <c r="S2788"/>
    </row>
    <row r="2789" spans="19:19" x14ac:dyDescent="0.2">
      <c r="S2789"/>
    </row>
    <row r="2790" spans="19:19" x14ac:dyDescent="0.2">
      <c r="S2790"/>
    </row>
    <row r="2791" spans="19:19" x14ac:dyDescent="0.2">
      <c r="S2791"/>
    </row>
    <row r="2792" spans="19:19" x14ac:dyDescent="0.2">
      <c r="S2792"/>
    </row>
    <row r="2793" spans="19:19" x14ac:dyDescent="0.2">
      <c r="S2793"/>
    </row>
    <row r="2794" spans="19:19" x14ac:dyDescent="0.2">
      <c r="S2794"/>
    </row>
    <row r="2795" spans="19:19" x14ac:dyDescent="0.2">
      <c r="S2795"/>
    </row>
    <row r="2796" spans="19:19" x14ac:dyDescent="0.2">
      <c r="S2796"/>
    </row>
    <row r="2797" spans="19:19" x14ac:dyDescent="0.2">
      <c r="S2797"/>
    </row>
    <row r="2798" spans="19:19" x14ac:dyDescent="0.2">
      <c r="S2798"/>
    </row>
    <row r="2799" spans="19:19" x14ac:dyDescent="0.2">
      <c r="S2799"/>
    </row>
    <row r="2800" spans="19:19" x14ac:dyDescent="0.2">
      <c r="S2800"/>
    </row>
    <row r="2801" spans="19:19" x14ac:dyDescent="0.2">
      <c r="S2801"/>
    </row>
    <row r="2802" spans="19:19" x14ac:dyDescent="0.2">
      <c r="S2802"/>
    </row>
    <row r="2803" spans="19:19" x14ac:dyDescent="0.2">
      <c r="S2803"/>
    </row>
    <row r="2804" spans="19:19" x14ac:dyDescent="0.2">
      <c r="S2804"/>
    </row>
    <row r="2805" spans="19:19" x14ac:dyDescent="0.2">
      <c r="S2805"/>
    </row>
    <row r="2806" spans="19:19" x14ac:dyDescent="0.2">
      <c r="S2806"/>
    </row>
    <row r="2807" spans="19:19" x14ac:dyDescent="0.2">
      <c r="S2807"/>
    </row>
    <row r="2808" spans="19:19" x14ac:dyDescent="0.2">
      <c r="S2808"/>
    </row>
    <row r="2809" spans="19:19" x14ac:dyDescent="0.2">
      <c r="S2809"/>
    </row>
    <row r="2810" spans="19:19" x14ac:dyDescent="0.2">
      <c r="S2810"/>
    </row>
    <row r="2811" spans="19:19" x14ac:dyDescent="0.2">
      <c r="S2811"/>
    </row>
    <row r="2812" spans="19:19" x14ac:dyDescent="0.2">
      <c r="S2812"/>
    </row>
    <row r="2813" spans="19:19" x14ac:dyDescent="0.2">
      <c r="S2813"/>
    </row>
    <row r="2814" spans="19:19" x14ac:dyDescent="0.2">
      <c r="S2814"/>
    </row>
    <row r="2815" spans="19:19" x14ac:dyDescent="0.2">
      <c r="S2815"/>
    </row>
    <row r="2816" spans="19:19" x14ac:dyDescent="0.2">
      <c r="S2816"/>
    </row>
    <row r="2817" spans="19:19" x14ac:dyDescent="0.2">
      <c r="S2817"/>
    </row>
    <row r="2818" spans="19:19" x14ac:dyDescent="0.2">
      <c r="S2818"/>
    </row>
    <row r="2819" spans="19:19" x14ac:dyDescent="0.2">
      <c r="S2819"/>
    </row>
    <row r="2820" spans="19:19" x14ac:dyDescent="0.2">
      <c r="S2820"/>
    </row>
    <row r="2821" spans="19:19" x14ac:dyDescent="0.2">
      <c r="S2821"/>
    </row>
    <row r="2822" spans="19:19" x14ac:dyDescent="0.2">
      <c r="S2822"/>
    </row>
    <row r="2823" spans="19:19" x14ac:dyDescent="0.2">
      <c r="S2823"/>
    </row>
    <row r="2824" spans="19:19" x14ac:dyDescent="0.2">
      <c r="S2824"/>
    </row>
    <row r="2825" spans="19:19" x14ac:dyDescent="0.2">
      <c r="S2825"/>
    </row>
    <row r="2826" spans="19:19" x14ac:dyDescent="0.2">
      <c r="S2826"/>
    </row>
    <row r="2827" spans="19:19" x14ac:dyDescent="0.2">
      <c r="S2827"/>
    </row>
    <row r="2828" spans="19:19" x14ac:dyDescent="0.2">
      <c r="S2828"/>
    </row>
    <row r="2829" spans="19:19" x14ac:dyDescent="0.2">
      <c r="S2829"/>
    </row>
    <row r="2830" spans="19:19" x14ac:dyDescent="0.2">
      <c r="S2830"/>
    </row>
    <row r="2831" spans="19:19" x14ac:dyDescent="0.2">
      <c r="S2831"/>
    </row>
    <row r="2832" spans="19:19" x14ac:dyDescent="0.2">
      <c r="S2832"/>
    </row>
    <row r="2833" spans="19:19" x14ac:dyDescent="0.2">
      <c r="S2833"/>
    </row>
  </sheetData>
  <mergeCells count="1039">
    <mergeCell ref="U5:V6"/>
    <mergeCell ref="U7:V8"/>
    <mergeCell ref="U9:V10"/>
    <mergeCell ref="W4:Y4"/>
    <mergeCell ref="Z4:AB4"/>
    <mergeCell ref="Z5:AB5"/>
    <mergeCell ref="W5:Y5"/>
    <mergeCell ref="W7:Y7"/>
    <mergeCell ref="W9:Y9"/>
    <mergeCell ref="X10:Y10"/>
    <mergeCell ref="X8:Y8"/>
    <mergeCell ref="X6:Y6"/>
    <mergeCell ref="AA6:AB6"/>
    <mergeCell ref="AA8:AB8"/>
    <mergeCell ref="Z20:AA20"/>
    <mergeCell ref="Z7:AB7"/>
    <mergeCell ref="B320:B322"/>
    <mergeCell ref="C320:E322"/>
    <mergeCell ref="F320:F322"/>
    <mergeCell ref="B63:B64"/>
    <mergeCell ref="B73:B74"/>
    <mergeCell ref="B79:B80"/>
    <mergeCell ref="C79:E80"/>
    <mergeCell ref="F79:F80"/>
    <mergeCell ref="G81:H81"/>
    <mergeCell ref="C96:E97"/>
    <mergeCell ref="F96:F97"/>
    <mergeCell ref="B108:B109"/>
    <mergeCell ref="C108:E109"/>
    <mergeCell ref="F108:F109"/>
    <mergeCell ref="B131:B132"/>
    <mergeCell ref="C131:E132"/>
    <mergeCell ref="F326:F327"/>
    <mergeCell ref="C324:E324"/>
    <mergeCell ref="C325:E325"/>
    <mergeCell ref="G329:H329"/>
    <mergeCell ref="G347:H347"/>
    <mergeCell ref="B254:B257"/>
    <mergeCell ref="C254:E257"/>
    <mergeCell ref="F254:F257"/>
    <mergeCell ref="B261:B264"/>
    <mergeCell ref="C261:E264"/>
    <mergeCell ref="G118:H118"/>
    <mergeCell ref="G149:H149"/>
    <mergeCell ref="G93:H93"/>
    <mergeCell ref="G130:H130"/>
    <mergeCell ref="G173:H173"/>
    <mergeCell ref="G166:H166"/>
    <mergeCell ref="G202:H202"/>
    <mergeCell ref="G230:H230"/>
    <mergeCell ref="C241:E246"/>
    <mergeCell ref="F241:F246"/>
    <mergeCell ref="F110:F112"/>
    <mergeCell ref="C115:E115"/>
    <mergeCell ref="C229:E229"/>
    <mergeCell ref="B204:B206"/>
    <mergeCell ref="C204:E206"/>
    <mergeCell ref="F204:F206"/>
    <mergeCell ref="B226:B227"/>
    <mergeCell ref="C226:E227"/>
    <mergeCell ref="B96:B97"/>
    <mergeCell ref="B138:B139"/>
    <mergeCell ref="C138:E139"/>
    <mergeCell ref="F138:F139"/>
    <mergeCell ref="F398:F400"/>
    <mergeCell ref="B401:B403"/>
    <mergeCell ref="C401:E403"/>
    <mergeCell ref="F401:F403"/>
    <mergeCell ref="G383:H383"/>
    <mergeCell ref="B18:I18"/>
    <mergeCell ref="B55:I55"/>
    <mergeCell ref="B91:I91"/>
    <mergeCell ref="B128:I128"/>
    <mergeCell ref="B164:I164"/>
    <mergeCell ref="B200:I200"/>
    <mergeCell ref="B236:I236"/>
    <mergeCell ref="B272:I272"/>
    <mergeCell ref="B309:I309"/>
    <mergeCell ref="B345:I345"/>
    <mergeCell ref="B381:I381"/>
    <mergeCell ref="B384:B386"/>
    <mergeCell ref="C384:E386"/>
    <mergeCell ref="F384:F386"/>
    <mergeCell ref="B387:B389"/>
    <mergeCell ref="C387:E389"/>
    <mergeCell ref="F387:F389"/>
    <mergeCell ref="B312:B313"/>
    <mergeCell ref="G305:H305"/>
    <mergeCell ref="G274:H274"/>
    <mergeCell ref="G311:H311"/>
    <mergeCell ref="B367:B368"/>
    <mergeCell ref="C367:E368"/>
    <mergeCell ref="C110:E112"/>
    <mergeCell ref="C328:E328"/>
    <mergeCell ref="B326:B327"/>
    <mergeCell ref="C326:E327"/>
    <mergeCell ref="C101:E102"/>
    <mergeCell ref="F101:F102"/>
    <mergeCell ref="C103:E103"/>
    <mergeCell ref="C104:E104"/>
    <mergeCell ref="C105:E105"/>
    <mergeCell ref="C106:E106"/>
    <mergeCell ref="C70:E72"/>
    <mergeCell ref="M322:N322"/>
    <mergeCell ref="F70:F72"/>
    <mergeCell ref="G44:H44"/>
    <mergeCell ref="C63:E64"/>
    <mergeCell ref="F63:F64"/>
    <mergeCell ref="B68:B69"/>
    <mergeCell ref="C68:E69"/>
    <mergeCell ref="F68:F69"/>
    <mergeCell ref="M313:N313"/>
    <mergeCell ref="M296:N296"/>
    <mergeCell ref="M285:N285"/>
    <mergeCell ref="G265:H265"/>
    <mergeCell ref="B241:B246"/>
    <mergeCell ref="B247:B253"/>
    <mergeCell ref="C247:E253"/>
    <mergeCell ref="F247:F253"/>
    <mergeCell ref="M256:N256"/>
    <mergeCell ref="M254:N254"/>
    <mergeCell ref="M290:N290"/>
    <mergeCell ref="M255:N255"/>
    <mergeCell ref="M239:N239"/>
    <mergeCell ref="M223:N223"/>
    <mergeCell ref="M224:N224"/>
    <mergeCell ref="G238:H238"/>
    <mergeCell ref="F215:F216"/>
    <mergeCell ref="Q330:R330"/>
    <mergeCell ref="M331:N331"/>
    <mergeCell ref="Q331:R331"/>
    <mergeCell ref="M319:N319"/>
    <mergeCell ref="M320:N320"/>
    <mergeCell ref="G20:H20"/>
    <mergeCell ref="B58:B60"/>
    <mergeCell ref="C58:E60"/>
    <mergeCell ref="F58:F60"/>
    <mergeCell ref="B61:B62"/>
    <mergeCell ref="C61:E62"/>
    <mergeCell ref="F61:F62"/>
    <mergeCell ref="B35:B37"/>
    <mergeCell ref="C35:E37"/>
    <mergeCell ref="F35:F37"/>
    <mergeCell ref="B41:B43"/>
    <mergeCell ref="C41:E43"/>
    <mergeCell ref="F41:F43"/>
    <mergeCell ref="B38:B40"/>
    <mergeCell ref="C38:E40"/>
    <mergeCell ref="F38:F40"/>
    <mergeCell ref="B27:B29"/>
    <mergeCell ref="C27:E29"/>
    <mergeCell ref="F27:F29"/>
    <mergeCell ref="B31:B33"/>
    <mergeCell ref="C31:E33"/>
    <mergeCell ref="F31:F33"/>
    <mergeCell ref="B25:B26"/>
    <mergeCell ref="G57:H57"/>
    <mergeCell ref="F131:F132"/>
    <mergeCell ref="B136:B137"/>
    <mergeCell ref="C136:E137"/>
    <mergeCell ref="Q320:R320"/>
    <mergeCell ref="Q321:R321"/>
    <mergeCell ref="Q322:R322"/>
    <mergeCell ref="C212:E212"/>
    <mergeCell ref="C213:E213"/>
    <mergeCell ref="C214:E214"/>
    <mergeCell ref="C217:E217"/>
    <mergeCell ref="C225:E225"/>
    <mergeCell ref="C222:E222"/>
    <mergeCell ref="B208:B209"/>
    <mergeCell ref="C208:E209"/>
    <mergeCell ref="F208:F209"/>
    <mergeCell ref="B210:B211"/>
    <mergeCell ref="C210:E211"/>
    <mergeCell ref="F210:F211"/>
    <mergeCell ref="B215:B216"/>
    <mergeCell ref="C215:E216"/>
    <mergeCell ref="F261:F264"/>
    <mergeCell ref="B258:B260"/>
    <mergeCell ref="C258:E260"/>
    <mergeCell ref="F258:F260"/>
    <mergeCell ref="M316:N316"/>
    <mergeCell ref="Q316:R316"/>
    <mergeCell ref="M317:N317"/>
    <mergeCell ref="Q317:R317"/>
    <mergeCell ref="C312:E313"/>
    <mergeCell ref="M318:N318"/>
    <mergeCell ref="Q318:R318"/>
    <mergeCell ref="M312:N312"/>
    <mergeCell ref="Q313:R313"/>
    <mergeCell ref="Q314:R314"/>
    <mergeCell ref="Q296:R296"/>
    <mergeCell ref="M315:N315"/>
    <mergeCell ref="Q315:R315"/>
    <mergeCell ref="K309:N309"/>
    <mergeCell ref="O309:R309"/>
    <mergeCell ref="M310:N310"/>
    <mergeCell ref="Q310:R310"/>
    <mergeCell ref="M311:N311"/>
    <mergeCell ref="Q311:R311"/>
    <mergeCell ref="M300:N300"/>
    <mergeCell ref="Q300:R300"/>
    <mergeCell ref="M301:N301"/>
    <mergeCell ref="M302:N302"/>
    <mergeCell ref="Q302:R302"/>
    <mergeCell ref="M303:N303"/>
    <mergeCell ref="Q303:R303"/>
    <mergeCell ref="M297:N297"/>
    <mergeCell ref="Q297:R297"/>
    <mergeCell ref="M298:N298"/>
    <mergeCell ref="Q298:R298"/>
    <mergeCell ref="M299:N299"/>
    <mergeCell ref="Q299:R299"/>
    <mergeCell ref="Q285:R285"/>
    <mergeCell ref="M279:N279"/>
    <mergeCell ref="Q279:R279"/>
    <mergeCell ref="M281:N281"/>
    <mergeCell ref="Q281:R281"/>
    <mergeCell ref="M282:N282"/>
    <mergeCell ref="Q282:R282"/>
    <mergeCell ref="M276:N276"/>
    <mergeCell ref="Q276:R276"/>
    <mergeCell ref="M277:N277"/>
    <mergeCell ref="Q277:R277"/>
    <mergeCell ref="M278:N278"/>
    <mergeCell ref="Q278:R278"/>
    <mergeCell ref="M293:N293"/>
    <mergeCell ref="Q293:R293"/>
    <mergeCell ref="M295:N295"/>
    <mergeCell ref="Q295:R295"/>
    <mergeCell ref="M291:N291"/>
    <mergeCell ref="Q291:R291"/>
    <mergeCell ref="M292:N292"/>
    <mergeCell ref="Q292:R292"/>
    <mergeCell ref="M286:N286"/>
    <mergeCell ref="Q286:R286"/>
    <mergeCell ref="M288:N288"/>
    <mergeCell ref="Q288:R288"/>
    <mergeCell ref="M289:N289"/>
    <mergeCell ref="Q289:R289"/>
    <mergeCell ref="Q290:R290"/>
    <mergeCell ref="Q250:R250"/>
    <mergeCell ref="Q243:R243"/>
    <mergeCell ref="M244:N244"/>
    <mergeCell ref="Q244:R244"/>
    <mergeCell ref="M245:N245"/>
    <mergeCell ref="Q245:R245"/>
    <mergeCell ref="M246:N246"/>
    <mergeCell ref="Q246:R246"/>
    <mergeCell ref="M283:N283"/>
    <mergeCell ref="Q283:R283"/>
    <mergeCell ref="M284:N284"/>
    <mergeCell ref="Q284:R284"/>
    <mergeCell ref="M251:N251"/>
    <mergeCell ref="Q251:R251"/>
    <mergeCell ref="M252:N252"/>
    <mergeCell ref="Q252:R252"/>
    <mergeCell ref="M253:N253"/>
    <mergeCell ref="Q253:R253"/>
    <mergeCell ref="M247:N247"/>
    <mergeCell ref="M248:N248"/>
    <mergeCell ref="Q248:R248"/>
    <mergeCell ref="M249:N249"/>
    <mergeCell ref="Q249:R249"/>
    <mergeCell ref="K272:N272"/>
    <mergeCell ref="O272:R272"/>
    <mergeCell ref="M274:N274"/>
    <mergeCell ref="Q274:R274"/>
    <mergeCell ref="M275:N275"/>
    <mergeCell ref="Q275:R275"/>
    <mergeCell ref="M267:N267"/>
    <mergeCell ref="Q267:R267"/>
    <mergeCell ref="Q255:R255"/>
    <mergeCell ref="Q256:R256"/>
    <mergeCell ref="Q257:R257"/>
    <mergeCell ref="M265:N265"/>
    <mergeCell ref="Q265:R265"/>
    <mergeCell ref="M266:N266"/>
    <mergeCell ref="Q266:R266"/>
    <mergeCell ref="M261:N261"/>
    <mergeCell ref="M262:N262"/>
    <mergeCell ref="Q262:R262"/>
    <mergeCell ref="M263:N263"/>
    <mergeCell ref="Q263:R263"/>
    <mergeCell ref="Q264:R264"/>
    <mergeCell ref="M258:N258"/>
    <mergeCell ref="Q258:R258"/>
    <mergeCell ref="M259:N259"/>
    <mergeCell ref="Q259:R259"/>
    <mergeCell ref="M260:N260"/>
    <mergeCell ref="Q260:R260"/>
    <mergeCell ref="Q239:R239"/>
    <mergeCell ref="M240:N240"/>
    <mergeCell ref="M241:N241"/>
    <mergeCell ref="Q241:R241"/>
    <mergeCell ref="M242:N242"/>
    <mergeCell ref="Q242:R242"/>
    <mergeCell ref="K236:N236"/>
    <mergeCell ref="O236:R236"/>
    <mergeCell ref="M237:N237"/>
    <mergeCell ref="Q237:R237"/>
    <mergeCell ref="M238:N238"/>
    <mergeCell ref="Q238:R238"/>
    <mergeCell ref="B218:B219"/>
    <mergeCell ref="C218:E219"/>
    <mergeCell ref="F218:F219"/>
    <mergeCell ref="B220:B221"/>
    <mergeCell ref="C220:E221"/>
    <mergeCell ref="F220:F221"/>
    <mergeCell ref="M231:N231"/>
    <mergeCell ref="Q231:R231"/>
    <mergeCell ref="M228:N228"/>
    <mergeCell ref="Q228:R228"/>
    <mergeCell ref="M229:N229"/>
    <mergeCell ref="Q229:R229"/>
    <mergeCell ref="M230:N230"/>
    <mergeCell ref="B223:B224"/>
    <mergeCell ref="C223:E224"/>
    <mergeCell ref="F223:F224"/>
    <mergeCell ref="C228:E228"/>
    <mergeCell ref="B239:B240"/>
    <mergeCell ref="C239:E240"/>
    <mergeCell ref="Q227:R227"/>
    <mergeCell ref="Q224:R224"/>
    <mergeCell ref="M225:N225"/>
    <mergeCell ref="Q225:R225"/>
    <mergeCell ref="M226:N226"/>
    <mergeCell ref="Q226:R226"/>
    <mergeCell ref="M220:N220"/>
    <mergeCell ref="Q220:R220"/>
    <mergeCell ref="M221:N221"/>
    <mergeCell ref="Q221:R221"/>
    <mergeCell ref="M222:N222"/>
    <mergeCell ref="Q222:R222"/>
    <mergeCell ref="M216:N216"/>
    <mergeCell ref="M217:N217"/>
    <mergeCell ref="Q217:R217"/>
    <mergeCell ref="M218:N218"/>
    <mergeCell ref="Q218:R218"/>
    <mergeCell ref="Q219:R219"/>
    <mergeCell ref="F239:F240"/>
    <mergeCell ref="M214:N214"/>
    <mergeCell ref="Q214:R214"/>
    <mergeCell ref="M215:N215"/>
    <mergeCell ref="Q215:R215"/>
    <mergeCell ref="M209:N209"/>
    <mergeCell ref="M210:N210"/>
    <mergeCell ref="Q210:R210"/>
    <mergeCell ref="M211:N211"/>
    <mergeCell ref="Q211:R211"/>
    <mergeCell ref="Q212:R212"/>
    <mergeCell ref="M188:N188"/>
    <mergeCell ref="M189:N189"/>
    <mergeCell ref="M206:N206"/>
    <mergeCell ref="Q206:R206"/>
    <mergeCell ref="M207:N207"/>
    <mergeCell ref="Q207:R207"/>
    <mergeCell ref="M208:N208"/>
    <mergeCell ref="Q208:R208"/>
    <mergeCell ref="M202:N202"/>
    <mergeCell ref="M203:N203"/>
    <mergeCell ref="Q203:R203"/>
    <mergeCell ref="M204:N204"/>
    <mergeCell ref="Q204:R204"/>
    <mergeCell ref="Q205:R205"/>
    <mergeCell ref="K200:N200"/>
    <mergeCell ref="O200:R200"/>
    <mergeCell ref="M201:N201"/>
    <mergeCell ref="Q201:R201"/>
    <mergeCell ref="M190:N190"/>
    <mergeCell ref="M191:N191"/>
    <mergeCell ref="M213:N213"/>
    <mergeCell ref="Q213:R213"/>
    <mergeCell ref="Q146:R146"/>
    <mergeCell ref="M147:N147"/>
    <mergeCell ref="Q147:R147"/>
    <mergeCell ref="Q148:R148"/>
    <mergeCell ref="K164:N164"/>
    <mergeCell ref="M165:N165"/>
    <mergeCell ref="M166:N166"/>
    <mergeCell ref="M167:N167"/>
    <mergeCell ref="M168:N168"/>
    <mergeCell ref="B133:B135"/>
    <mergeCell ref="C133:E135"/>
    <mergeCell ref="F133:F135"/>
    <mergeCell ref="C144:E148"/>
    <mergeCell ref="B144:B148"/>
    <mergeCell ref="F144:F148"/>
    <mergeCell ref="B140:B141"/>
    <mergeCell ref="C140:E141"/>
    <mergeCell ref="F140:F141"/>
    <mergeCell ref="B142:B143"/>
    <mergeCell ref="C142:E143"/>
    <mergeCell ref="F142:F143"/>
    <mergeCell ref="M159:N159"/>
    <mergeCell ref="M142:N142"/>
    <mergeCell ref="M156:N156"/>
    <mergeCell ref="Q156:R156"/>
    <mergeCell ref="M157:N157"/>
    <mergeCell ref="Q157:R157"/>
    <mergeCell ref="M158:N158"/>
    <mergeCell ref="Q158:R158"/>
    <mergeCell ref="M152:N152"/>
    <mergeCell ref="B167:B168"/>
    <mergeCell ref="C167:E168"/>
    <mergeCell ref="Q153:R153"/>
    <mergeCell ref="M154:N154"/>
    <mergeCell ref="Q154:R154"/>
    <mergeCell ref="Q155:R155"/>
    <mergeCell ref="M149:N149"/>
    <mergeCell ref="Q149:R149"/>
    <mergeCell ref="M150:N150"/>
    <mergeCell ref="Q150:R150"/>
    <mergeCell ref="M151:N151"/>
    <mergeCell ref="Q151:R151"/>
    <mergeCell ref="Q119:R119"/>
    <mergeCell ref="M120:N120"/>
    <mergeCell ref="Q142:R142"/>
    <mergeCell ref="M143:N143"/>
    <mergeCell ref="Q143:R143"/>
    <mergeCell ref="M144:N144"/>
    <mergeCell ref="Q144:R144"/>
    <mergeCell ref="M138:N138"/>
    <mergeCell ref="M139:N139"/>
    <mergeCell ref="Q139:R139"/>
    <mergeCell ref="M140:N140"/>
    <mergeCell ref="Q140:R140"/>
    <mergeCell ref="Q141:R141"/>
    <mergeCell ref="M135:N135"/>
    <mergeCell ref="Q135:R135"/>
    <mergeCell ref="M136:N136"/>
    <mergeCell ref="Q136:R136"/>
    <mergeCell ref="M137:N137"/>
    <mergeCell ref="Q137:R137"/>
    <mergeCell ref="M131:N131"/>
    <mergeCell ref="M132:N132"/>
    <mergeCell ref="Q98:R98"/>
    <mergeCell ref="M99:N99"/>
    <mergeCell ref="Q99:R99"/>
    <mergeCell ref="M145:N145"/>
    <mergeCell ref="Q132:R132"/>
    <mergeCell ref="M133:N133"/>
    <mergeCell ref="Q133:R133"/>
    <mergeCell ref="Q134:R134"/>
    <mergeCell ref="K128:N128"/>
    <mergeCell ref="O128:R128"/>
    <mergeCell ref="M129:N129"/>
    <mergeCell ref="Q129:R129"/>
    <mergeCell ref="M130:N130"/>
    <mergeCell ref="Q130:R130"/>
    <mergeCell ref="M121:N121"/>
    <mergeCell ref="M122:N122"/>
    <mergeCell ref="Q122:R122"/>
    <mergeCell ref="M123:N123"/>
    <mergeCell ref="Q123:R123"/>
    <mergeCell ref="Q120:R120"/>
    <mergeCell ref="Q93:R93"/>
    <mergeCell ref="M94:N94"/>
    <mergeCell ref="Q94:R94"/>
    <mergeCell ref="Q95:R95"/>
    <mergeCell ref="M96:N96"/>
    <mergeCell ref="Q96:R96"/>
    <mergeCell ref="K91:N91"/>
    <mergeCell ref="O91:R91"/>
    <mergeCell ref="M114:N114"/>
    <mergeCell ref="M115:N115"/>
    <mergeCell ref="Q115:R115"/>
    <mergeCell ref="M116:N116"/>
    <mergeCell ref="Q116:R116"/>
    <mergeCell ref="Q117:R117"/>
    <mergeCell ref="Q118:R118"/>
    <mergeCell ref="M119:N119"/>
    <mergeCell ref="Q112:R112"/>
    <mergeCell ref="M113:N113"/>
    <mergeCell ref="Q113:R113"/>
    <mergeCell ref="Q106:R106"/>
    <mergeCell ref="M107:N107"/>
    <mergeCell ref="M108:N108"/>
    <mergeCell ref="Q108:R108"/>
    <mergeCell ref="M109:N109"/>
    <mergeCell ref="Q109:R109"/>
    <mergeCell ref="M102:N102"/>
    <mergeCell ref="Q102:R102"/>
    <mergeCell ref="Q103:R103"/>
    <mergeCell ref="M104:N104"/>
    <mergeCell ref="Q104:R104"/>
    <mergeCell ref="Q105:R105"/>
    <mergeCell ref="M98:N98"/>
    <mergeCell ref="Q84:R84"/>
    <mergeCell ref="Q85:R85"/>
    <mergeCell ref="M79:N79"/>
    <mergeCell ref="Q79:R79"/>
    <mergeCell ref="M69:N69"/>
    <mergeCell ref="M63:N63"/>
    <mergeCell ref="Q63:R63"/>
    <mergeCell ref="Q64:R64"/>
    <mergeCell ref="M65:N65"/>
    <mergeCell ref="Q65:R65"/>
    <mergeCell ref="M66:N66"/>
    <mergeCell ref="Q66:R66"/>
    <mergeCell ref="Q59:R59"/>
    <mergeCell ref="M60:N60"/>
    <mergeCell ref="Q60:R60"/>
    <mergeCell ref="M61:N61"/>
    <mergeCell ref="M62:N62"/>
    <mergeCell ref="Q62:R62"/>
    <mergeCell ref="M70:N70"/>
    <mergeCell ref="Q70:R70"/>
    <mergeCell ref="Q81:R81"/>
    <mergeCell ref="Q76:R76"/>
    <mergeCell ref="M77:N77"/>
    <mergeCell ref="Q77:R77"/>
    <mergeCell ref="Q78:R78"/>
    <mergeCell ref="M36:N36"/>
    <mergeCell ref="Q37:R37"/>
    <mergeCell ref="M33:N33"/>
    <mergeCell ref="Q33:R33"/>
    <mergeCell ref="M49:N49"/>
    <mergeCell ref="Q49:R49"/>
    <mergeCell ref="M43:N43"/>
    <mergeCell ref="Q44:R44"/>
    <mergeCell ref="M45:N45"/>
    <mergeCell ref="Q45:R45"/>
    <mergeCell ref="Q46:R46"/>
    <mergeCell ref="Q43:R43"/>
    <mergeCell ref="V44:X47"/>
    <mergeCell ref="U44:U47"/>
    <mergeCell ref="Y44:Y47"/>
    <mergeCell ref="M46:N46"/>
    <mergeCell ref="M40:N40"/>
    <mergeCell ref="Q40:R40"/>
    <mergeCell ref="M41:N41"/>
    <mergeCell ref="M38:N38"/>
    <mergeCell ref="Q38:R38"/>
    <mergeCell ref="Q39:R39"/>
    <mergeCell ref="Q36:R36"/>
    <mergeCell ref="M39:N39"/>
    <mergeCell ref="Q48:R48"/>
    <mergeCell ref="U48:U51"/>
    <mergeCell ref="V48:X51"/>
    <mergeCell ref="M47:N47"/>
    <mergeCell ref="Q47:R47"/>
    <mergeCell ref="M48:N48"/>
    <mergeCell ref="M42:N42"/>
    <mergeCell ref="Q42:R42"/>
    <mergeCell ref="Y48:Y51"/>
    <mergeCell ref="AI45:AJ45"/>
    <mergeCell ref="AE46:AF46"/>
    <mergeCell ref="AI46:AJ46"/>
    <mergeCell ref="AE47:AF47"/>
    <mergeCell ref="V25:X26"/>
    <mergeCell ref="AI47:AJ47"/>
    <mergeCell ref="AE40:AF40"/>
    <mergeCell ref="AI40:AJ40"/>
    <mergeCell ref="AE41:AF41"/>
    <mergeCell ref="AE42:AF42"/>
    <mergeCell ref="AI42:AJ42"/>
    <mergeCell ref="AE43:AF43"/>
    <mergeCell ref="AI43:AJ43"/>
    <mergeCell ref="AE32:AF32"/>
    <mergeCell ref="AE36:AF36"/>
    <mergeCell ref="AI44:AJ44"/>
    <mergeCell ref="AE45:AF45"/>
    <mergeCell ref="AE48:AF48"/>
    <mergeCell ref="AI48:AJ48"/>
    <mergeCell ref="AE49:AF49"/>
    <mergeCell ref="AI49:AJ49"/>
    <mergeCell ref="AI30:AJ30"/>
    <mergeCell ref="AI32:AJ32"/>
    <mergeCell ref="AE33:AF33"/>
    <mergeCell ref="AI33:AJ33"/>
    <mergeCell ref="AE34:AF34"/>
    <mergeCell ref="AE35:AF35"/>
    <mergeCell ref="AI35:AJ35"/>
    <mergeCell ref="AE31:AF31"/>
    <mergeCell ref="AI31:AJ31"/>
    <mergeCell ref="V36:X36"/>
    <mergeCell ref="AI36:AJ36"/>
    <mergeCell ref="Y25:Y26"/>
    <mergeCell ref="V23:X24"/>
    <mergeCell ref="U23:U24"/>
    <mergeCell ref="Y23:Y24"/>
    <mergeCell ref="U25:U26"/>
    <mergeCell ref="AE27:AF27"/>
    <mergeCell ref="AI23:AJ23"/>
    <mergeCell ref="AE24:AF24"/>
    <mergeCell ref="AI24:AJ24"/>
    <mergeCell ref="AE25:AF25"/>
    <mergeCell ref="AI25:AJ25"/>
    <mergeCell ref="AE26:AF26"/>
    <mergeCell ref="AI26:AJ26"/>
    <mergeCell ref="Q32:R32"/>
    <mergeCell ref="Q29:R29"/>
    <mergeCell ref="M32:N32"/>
    <mergeCell ref="V33:X35"/>
    <mergeCell ref="Y33:Y35"/>
    <mergeCell ref="U27:U28"/>
    <mergeCell ref="V27:X28"/>
    <mergeCell ref="Y27:Y28"/>
    <mergeCell ref="U29:U30"/>
    <mergeCell ref="V29:X30"/>
    <mergeCell ref="Y29:Y30"/>
    <mergeCell ref="M27:N27"/>
    <mergeCell ref="M28:N28"/>
    <mergeCell ref="Q30:R30"/>
    <mergeCell ref="M31:N31"/>
    <mergeCell ref="F8:G8"/>
    <mergeCell ref="AI39:AJ39"/>
    <mergeCell ref="AI37:AJ37"/>
    <mergeCell ref="AE38:AF38"/>
    <mergeCell ref="AI38:AJ38"/>
    <mergeCell ref="AE39:AF39"/>
    <mergeCell ref="U37:U43"/>
    <mergeCell ref="V37:X43"/>
    <mergeCell ref="Y37:Y43"/>
    <mergeCell ref="U31:U32"/>
    <mergeCell ref="V31:X32"/>
    <mergeCell ref="Y31:Y32"/>
    <mergeCell ref="U33:U35"/>
    <mergeCell ref="AE28:AF28"/>
    <mergeCell ref="AI28:AJ28"/>
    <mergeCell ref="AE29:AF29"/>
    <mergeCell ref="AI29:AJ29"/>
    <mergeCell ref="F6:G6"/>
    <mergeCell ref="E4:G4"/>
    <mergeCell ref="E5:G5"/>
    <mergeCell ref="E7:G7"/>
    <mergeCell ref="H4:K4"/>
    <mergeCell ref="H5:K5"/>
    <mergeCell ref="H7:K7"/>
    <mergeCell ref="I8:K8"/>
    <mergeCell ref="I6:K6"/>
    <mergeCell ref="C24:E24"/>
    <mergeCell ref="C23:E23"/>
    <mergeCell ref="C34:E34"/>
    <mergeCell ref="M34:N34"/>
    <mergeCell ref="M35:N35"/>
    <mergeCell ref="Q35:R35"/>
    <mergeCell ref="M29:N29"/>
    <mergeCell ref="Q23:R23"/>
    <mergeCell ref="M24:N24"/>
    <mergeCell ref="Q24:R24"/>
    <mergeCell ref="Q25:R25"/>
    <mergeCell ref="M25:N25"/>
    <mergeCell ref="F25:F26"/>
    <mergeCell ref="C5:D6"/>
    <mergeCell ref="C7:D8"/>
    <mergeCell ref="C9:D10"/>
    <mergeCell ref="M26:N26"/>
    <mergeCell ref="Q26:R26"/>
    <mergeCell ref="Q28:R28"/>
    <mergeCell ref="C21:E22"/>
    <mergeCell ref="C25:E26"/>
    <mergeCell ref="C30:E30"/>
    <mergeCell ref="Q31:R31"/>
    <mergeCell ref="AG18:AJ18"/>
    <mergeCell ref="AI19:AJ19"/>
    <mergeCell ref="AE20:AF20"/>
    <mergeCell ref="AE21:AF21"/>
    <mergeCell ref="AI21:AJ21"/>
    <mergeCell ref="E9:G9"/>
    <mergeCell ref="F10:G10"/>
    <mergeCell ref="K18:N18"/>
    <mergeCell ref="O18:R18"/>
    <mergeCell ref="Q19:R19"/>
    <mergeCell ref="M20:N20"/>
    <mergeCell ref="B16:R16"/>
    <mergeCell ref="V21:X22"/>
    <mergeCell ref="Q21:R21"/>
    <mergeCell ref="AE22:AF22"/>
    <mergeCell ref="AI22:AJ22"/>
    <mergeCell ref="AC18:AF18"/>
    <mergeCell ref="M22:N22"/>
    <mergeCell ref="Y21:Y22"/>
    <mergeCell ref="M21:N21"/>
    <mergeCell ref="Q22:R22"/>
    <mergeCell ref="F21:F22"/>
    <mergeCell ref="U16:AJ16"/>
    <mergeCell ref="U18:AA18"/>
    <mergeCell ref="U21:U22"/>
    <mergeCell ref="B21:B22"/>
    <mergeCell ref="Q86:R86"/>
    <mergeCell ref="M83:N83"/>
    <mergeCell ref="Q83:R83"/>
    <mergeCell ref="M82:N82"/>
    <mergeCell ref="K55:N55"/>
    <mergeCell ref="M181:N181"/>
    <mergeCell ref="M59:N59"/>
    <mergeCell ref="M80:N80"/>
    <mergeCell ref="Q80:R80"/>
    <mergeCell ref="Q71:R71"/>
    <mergeCell ref="M72:N72"/>
    <mergeCell ref="Q72:R72"/>
    <mergeCell ref="M73:N73"/>
    <mergeCell ref="Q73:R73"/>
    <mergeCell ref="M74:N74"/>
    <mergeCell ref="Q74:R74"/>
    <mergeCell ref="Q67:R67"/>
    <mergeCell ref="M68:N68"/>
    <mergeCell ref="Q110:R110"/>
    <mergeCell ref="M111:N111"/>
    <mergeCell ref="Q111:R111"/>
    <mergeCell ref="O55:R55"/>
    <mergeCell ref="Q69:R69"/>
    <mergeCell ref="M56:N56"/>
    <mergeCell ref="Q56:R56"/>
    <mergeCell ref="Q57:R57"/>
    <mergeCell ref="M58:N58"/>
    <mergeCell ref="Q58:R58"/>
    <mergeCell ref="M100:N100"/>
    <mergeCell ref="M101:N101"/>
    <mergeCell ref="Q101:R101"/>
    <mergeCell ref="M93:N93"/>
    <mergeCell ref="M182:N182"/>
    <mergeCell ref="M169:N169"/>
    <mergeCell ref="M170:N170"/>
    <mergeCell ref="M172:N172"/>
    <mergeCell ref="M173:N173"/>
    <mergeCell ref="M174:N174"/>
    <mergeCell ref="M175:N175"/>
    <mergeCell ref="B169:B172"/>
    <mergeCell ref="F169:F172"/>
    <mergeCell ref="M86:N86"/>
    <mergeCell ref="M105:N105"/>
    <mergeCell ref="M153:N153"/>
    <mergeCell ref="M146:N146"/>
    <mergeCell ref="M193:N193"/>
    <mergeCell ref="M194:N194"/>
    <mergeCell ref="M195:N195"/>
    <mergeCell ref="F167:F168"/>
    <mergeCell ref="C169:E172"/>
    <mergeCell ref="M183:N183"/>
    <mergeCell ref="M184:N184"/>
    <mergeCell ref="M186:N186"/>
    <mergeCell ref="M187:N187"/>
    <mergeCell ref="M176:N176"/>
    <mergeCell ref="C107:E107"/>
    <mergeCell ref="M112:N112"/>
    <mergeCell ref="B94:B95"/>
    <mergeCell ref="F113:F114"/>
    <mergeCell ref="B116:B117"/>
    <mergeCell ref="C116:E117"/>
    <mergeCell ref="F116:F117"/>
    <mergeCell ref="B110:B112"/>
    <mergeCell ref="F136:F137"/>
    <mergeCell ref="B65:B67"/>
    <mergeCell ref="M81:N81"/>
    <mergeCell ref="M92:N92"/>
    <mergeCell ref="C94:E95"/>
    <mergeCell ref="F94:F95"/>
    <mergeCell ref="C100:E100"/>
    <mergeCell ref="M118:N118"/>
    <mergeCell ref="M106:N106"/>
    <mergeCell ref="B98:B99"/>
    <mergeCell ref="C98:E99"/>
    <mergeCell ref="F98:F99"/>
    <mergeCell ref="B101:B102"/>
    <mergeCell ref="M177:N177"/>
    <mergeCell ref="M179:N179"/>
    <mergeCell ref="M180:N180"/>
    <mergeCell ref="M75:N75"/>
    <mergeCell ref="M76:N76"/>
    <mergeCell ref="M67:N67"/>
    <mergeCell ref="M84:N84"/>
    <mergeCell ref="C73:E74"/>
    <mergeCell ref="F73:F74"/>
    <mergeCell ref="B75:B76"/>
    <mergeCell ref="C75:E76"/>
    <mergeCell ref="F75:F76"/>
    <mergeCell ref="B77:B78"/>
    <mergeCell ref="C77:E78"/>
    <mergeCell ref="F77:F78"/>
    <mergeCell ref="C65:E67"/>
    <mergeCell ref="F65:F67"/>
    <mergeCell ref="B70:B72"/>
    <mergeCell ref="B113:B114"/>
    <mergeCell ref="C113:E114"/>
    <mergeCell ref="B277:B278"/>
    <mergeCell ref="C277:E278"/>
    <mergeCell ref="F277:F278"/>
    <mergeCell ref="C303:E303"/>
    <mergeCell ref="C304:E304"/>
    <mergeCell ref="B316:B319"/>
    <mergeCell ref="C316:E319"/>
    <mergeCell ref="F316:F319"/>
    <mergeCell ref="B285:B287"/>
    <mergeCell ref="C285:E287"/>
    <mergeCell ref="F285:F287"/>
    <mergeCell ref="B299:B300"/>
    <mergeCell ref="C299:E300"/>
    <mergeCell ref="F299:F300"/>
    <mergeCell ref="B301:B302"/>
    <mergeCell ref="C301:E302"/>
    <mergeCell ref="F301:F302"/>
    <mergeCell ref="F312:F313"/>
    <mergeCell ref="B314:B315"/>
    <mergeCell ref="C314:E315"/>
    <mergeCell ref="F314:F315"/>
    <mergeCell ref="C275:E275"/>
    <mergeCell ref="F226:F227"/>
    <mergeCell ref="C203:E203"/>
    <mergeCell ref="C207:E207"/>
    <mergeCell ref="B281:B282"/>
    <mergeCell ref="C281:E282"/>
    <mergeCell ref="F281:F282"/>
    <mergeCell ref="B279:B280"/>
    <mergeCell ref="K345:N345"/>
    <mergeCell ref="O345:R345"/>
    <mergeCell ref="M346:N346"/>
    <mergeCell ref="Q346:R346"/>
    <mergeCell ref="C276:E276"/>
    <mergeCell ref="C283:E283"/>
    <mergeCell ref="C284:E284"/>
    <mergeCell ref="C290:E290"/>
    <mergeCell ref="C293:E293"/>
    <mergeCell ref="B297:B298"/>
    <mergeCell ref="C297:E298"/>
    <mergeCell ref="F297:F298"/>
    <mergeCell ref="B288:B289"/>
    <mergeCell ref="C288:E289"/>
    <mergeCell ref="F288:F289"/>
    <mergeCell ref="B291:B292"/>
    <mergeCell ref="C291:E292"/>
    <mergeCell ref="F291:F292"/>
    <mergeCell ref="B295:B296"/>
    <mergeCell ref="C295:E296"/>
    <mergeCell ref="F295:F296"/>
    <mergeCell ref="C294:E294"/>
    <mergeCell ref="C279:E280"/>
    <mergeCell ref="F279:F280"/>
    <mergeCell ref="M347:N347"/>
    <mergeCell ref="Q347:R347"/>
    <mergeCell ref="Q332:R332"/>
    <mergeCell ref="M326:N326"/>
    <mergeCell ref="M327:N327"/>
    <mergeCell ref="Q327:R327"/>
    <mergeCell ref="Q328:R328"/>
    <mergeCell ref="M329:N329"/>
    <mergeCell ref="Q329:R329"/>
    <mergeCell ref="M323:N323"/>
    <mergeCell ref="Q323:R323"/>
    <mergeCell ref="M324:N324"/>
    <mergeCell ref="Q324:R324"/>
    <mergeCell ref="M325:N325"/>
    <mergeCell ref="Q325:R325"/>
    <mergeCell ref="M348:N348"/>
    <mergeCell ref="Q348:R348"/>
    <mergeCell ref="M332:N332"/>
    <mergeCell ref="M340:N340"/>
    <mergeCell ref="M337:N337"/>
    <mergeCell ref="Q337:R337"/>
    <mergeCell ref="M338:N338"/>
    <mergeCell ref="Q338:R338"/>
    <mergeCell ref="M339:N339"/>
    <mergeCell ref="Q339:R339"/>
    <mergeCell ref="M333:N333"/>
    <mergeCell ref="M334:N334"/>
    <mergeCell ref="Q334:R334"/>
    <mergeCell ref="Q335:R335"/>
    <mergeCell ref="M336:N336"/>
    <mergeCell ref="Q336:R336"/>
    <mergeCell ref="M330:N330"/>
    <mergeCell ref="M362:N362"/>
    <mergeCell ref="Q362:R362"/>
    <mergeCell ref="M363:N363"/>
    <mergeCell ref="Q363:R363"/>
    <mergeCell ref="M364:N364"/>
    <mergeCell ref="M365:N365"/>
    <mergeCell ref="Q365:R365"/>
    <mergeCell ref="Q366:R366"/>
    <mergeCell ref="M367:N367"/>
    <mergeCell ref="Q367:R367"/>
    <mergeCell ref="M349:N349"/>
    <mergeCell ref="Q349:R349"/>
    <mergeCell ref="M350:N350"/>
    <mergeCell ref="M351:N351"/>
    <mergeCell ref="Q351:R351"/>
    <mergeCell ref="Q352:R352"/>
    <mergeCell ref="M353:N353"/>
    <mergeCell ref="Q353:R353"/>
    <mergeCell ref="M354:N354"/>
    <mergeCell ref="Q354:R354"/>
    <mergeCell ref="M355:N355"/>
    <mergeCell ref="Q355:R355"/>
    <mergeCell ref="Q356:R356"/>
    <mergeCell ref="M357:N357"/>
    <mergeCell ref="M358:N358"/>
    <mergeCell ref="Q358:R358"/>
    <mergeCell ref="Q359:R359"/>
    <mergeCell ref="M360:N360"/>
    <mergeCell ref="M356:N356"/>
    <mergeCell ref="Q360:R360"/>
    <mergeCell ref="M361:N361"/>
    <mergeCell ref="Q361:R361"/>
    <mergeCell ref="Q409:R409"/>
    <mergeCell ref="M399:N399"/>
    <mergeCell ref="Q399:R399"/>
    <mergeCell ref="M400:N400"/>
    <mergeCell ref="Q400:R400"/>
    <mergeCell ref="M401:N401"/>
    <mergeCell ref="M402:N402"/>
    <mergeCell ref="Q402:R402"/>
    <mergeCell ref="M403:N403"/>
    <mergeCell ref="Q403:R403"/>
    <mergeCell ref="Q373:R373"/>
    <mergeCell ref="M374:N374"/>
    <mergeCell ref="Q374:R374"/>
    <mergeCell ref="M375:N375"/>
    <mergeCell ref="Q375:R375"/>
    <mergeCell ref="M376:N376"/>
    <mergeCell ref="Q376:R376"/>
    <mergeCell ref="K381:N381"/>
    <mergeCell ref="O381:R381"/>
    <mergeCell ref="Q388:R388"/>
    <mergeCell ref="M389:N389"/>
    <mergeCell ref="Q389:R389"/>
    <mergeCell ref="Q390:R390"/>
    <mergeCell ref="M391:N391"/>
    <mergeCell ref="Q391:R391"/>
    <mergeCell ref="M392:N392"/>
    <mergeCell ref="Q392:R392"/>
    <mergeCell ref="M382:N382"/>
    <mergeCell ref="Q382:R382"/>
    <mergeCell ref="Q383:R383"/>
    <mergeCell ref="Q404:R404"/>
    <mergeCell ref="Q393:R393"/>
    <mergeCell ref="Q395:R395"/>
    <mergeCell ref="M396:N396"/>
    <mergeCell ref="Q396:R396"/>
    <mergeCell ref="Q397:R397"/>
    <mergeCell ref="M398:N398"/>
    <mergeCell ref="Q398:R398"/>
    <mergeCell ref="Q405:R405"/>
    <mergeCell ref="M406:N406"/>
    <mergeCell ref="Q406:R406"/>
    <mergeCell ref="M407:N407"/>
    <mergeCell ref="Q407:R407"/>
    <mergeCell ref="M384:N384"/>
    <mergeCell ref="Q384:R384"/>
    <mergeCell ref="M385:N385"/>
    <mergeCell ref="Q385:R385"/>
    <mergeCell ref="M386:N386"/>
    <mergeCell ref="Q386:R386"/>
    <mergeCell ref="Q368:R368"/>
    <mergeCell ref="M369:N369"/>
    <mergeCell ref="Q369:R369"/>
    <mergeCell ref="M370:N370"/>
    <mergeCell ref="Q370:R370"/>
    <mergeCell ref="M371:N371"/>
    <mergeCell ref="M372:N372"/>
    <mergeCell ref="Q372:R372"/>
    <mergeCell ref="B348:B349"/>
    <mergeCell ref="C348:E349"/>
    <mergeCell ref="F348:F349"/>
    <mergeCell ref="B350:B351"/>
    <mergeCell ref="C350:E351"/>
    <mergeCell ref="F350:F351"/>
    <mergeCell ref="B352:B353"/>
    <mergeCell ref="C352:E353"/>
    <mergeCell ref="F352:F353"/>
    <mergeCell ref="B354:B355"/>
    <mergeCell ref="C354:E355"/>
    <mergeCell ref="F354:F355"/>
    <mergeCell ref="B357:B358"/>
    <mergeCell ref="C357:E358"/>
    <mergeCell ref="F357:F358"/>
    <mergeCell ref="B359:B360"/>
    <mergeCell ref="C359:E360"/>
    <mergeCell ref="F359:F360"/>
    <mergeCell ref="C356:E356"/>
    <mergeCell ref="B361:B362"/>
    <mergeCell ref="C361:E362"/>
    <mergeCell ref="F361:F362"/>
    <mergeCell ref="B363:B364"/>
    <mergeCell ref="C363:E364"/>
    <mergeCell ref="F363:F364"/>
    <mergeCell ref="B365:B366"/>
    <mergeCell ref="C365:E366"/>
    <mergeCell ref="F365:F366"/>
    <mergeCell ref="M410:N410"/>
    <mergeCell ref="M405:N405"/>
    <mergeCell ref="M393:N393"/>
    <mergeCell ref="M387:N387"/>
    <mergeCell ref="M388:N388"/>
    <mergeCell ref="M368:N368"/>
    <mergeCell ref="C393:E393"/>
    <mergeCell ref="B390:B392"/>
    <mergeCell ref="C390:E392"/>
    <mergeCell ref="F390:F392"/>
    <mergeCell ref="G410:H410"/>
    <mergeCell ref="B408:B409"/>
    <mergeCell ref="C408:E409"/>
    <mergeCell ref="F408:F409"/>
    <mergeCell ref="B394:B397"/>
    <mergeCell ref="C394:E397"/>
    <mergeCell ref="F394:F397"/>
    <mergeCell ref="B404:B407"/>
    <mergeCell ref="C404:E407"/>
    <mergeCell ref="G369:H369"/>
    <mergeCell ref="F367:F368"/>
    <mergeCell ref="M408:N408"/>
    <mergeCell ref="M409:N409"/>
    <mergeCell ref="M394:N394"/>
    <mergeCell ref="M395:N395"/>
    <mergeCell ref="F404:F407"/>
    <mergeCell ref="B398:B400"/>
    <mergeCell ref="C398:E400"/>
    <mergeCell ref="Q410:R410"/>
    <mergeCell ref="M442:N442"/>
    <mergeCell ref="M443:N443"/>
    <mergeCell ref="M444:N444"/>
    <mergeCell ref="K414:N414"/>
    <mergeCell ref="M417:N417"/>
    <mergeCell ref="M424:N424"/>
    <mergeCell ref="M431:N431"/>
    <mergeCell ref="M438:N438"/>
    <mergeCell ref="M445:N445"/>
    <mergeCell ref="M433:N433"/>
    <mergeCell ref="M434:N434"/>
    <mergeCell ref="M435:N435"/>
    <mergeCell ref="M436:N436"/>
    <mergeCell ref="M437:N437"/>
    <mergeCell ref="M440:N440"/>
    <mergeCell ref="M441:N441"/>
    <mergeCell ref="M421:N421"/>
    <mergeCell ref="M422:N422"/>
    <mergeCell ref="M423:N423"/>
    <mergeCell ref="M426:N426"/>
    <mergeCell ref="M427:N427"/>
    <mergeCell ref="M428:N428"/>
    <mergeCell ref="M429:N429"/>
    <mergeCell ref="M430:N430"/>
    <mergeCell ref="M415:N415"/>
    <mergeCell ref="M416:N416"/>
    <mergeCell ref="M419:N419"/>
    <mergeCell ref="M420:N420"/>
    <mergeCell ref="Q411:R411"/>
    <mergeCell ref="M412:N412"/>
    <mergeCell ref="Q412:R412"/>
  </mergeCells>
  <phoneticPr fontId="2" type="noConversion"/>
  <conditionalFormatting sqref="G21:G43">
    <cfRule type="cellIs" dxfId="115" priority="197" operator="equal">
      <formula>"Workshop"</formula>
    </cfRule>
    <cfRule type="cellIs" dxfId="114" priority="198" operator="equal">
      <formula>"Research"</formula>
    </cfRule>
    <cfRule type="cellIs" dxfId="113" priority="199" operator="equal">
      <formula>"Online"</formula>
    </cfRule>
    <cfRule type="cellIs" dxfId="112" priority="200" operator="equal">
      <formula>"Hybrid"</formula>
    </cfRule>
  </conditionalFormatting>
  <conditionalFormatting sqref="G58:G80">
    <cfRule type="cellIs" dxfId="111" priority="185" operator="equal">
      <formula>"Workshop"</formula>
    </cfRule>
    <cfRule type="cellIs" dxfId="110" priority="186" operator="equal">
      <formula>"Research"</formula>
    </cfRule>
    <cfRule type="cellIs" dxfId="109" priority="187" operator="equal">
      <formula>"Online"</formula>
    </cfRule>
    <cfRule type="cellIs" dxfId="108" priority="188" operator="equal">
      <formula>"Hybrid"</formula>
    </cfRule>
  </conditionalFormatting>
  <conditionalFormatting sqref="G94:G117">
    <cfRule type="cellIs" dxfId="107" priority="181" operator="equal">
      <formula>"Workshop"</formula>
    </cfRule>
    <cfRule type="cellIs" dxfId="106" priority="182" operator="equal">
      <formula>"Research"</formula>
    </cfRule>
    <cfRule type="cellIs" dxfId="105" priority="183" operator="equal">
      <formula>"Online"</formula>
    </cfRule>
    <cfRule type="cellIs" dxfId="104" priority="184" operator="equal">
      <formula>"Hybrid"</formula>
    </cfRule>
  </conditionalFormatting>
  <conditionalFormatting sqref="G131:G143">
    <cfRule type="cellIs" dxfId="103" priority="169" operator="equal">
      <formula>"Workshop"</formula>
    </cfRule>
    <cfRule type="cellIs" dxfId="102" priority="170" operator="equal">
      <formula>"Research"</formula>
    </cfRule>
    <cfRule type="cellIs" dxfId="101" priority="171" operator="equal">
      <formula>"Online"</formula>
    </cfRule>
    <cfRule type="cellIs" dxfId="100" priority="172" operator="equal">
      <formula>"Hybrid"</formula>
    </cfRule>
  </conditionalFormatting>
  <conditionalFormatting sqref="G167:G168">
    <cfRule type="cellIs" dxfId="99" priority="165" operator="equal">
      <formula>"Workshop"</formula>
    </cfRule>
    <cfRule type="cellIs" dxfId="98" priority="166" operator="equal">
      <formula>"Research"</formula>
    </cfRule>
    <cfRule type="cellIs" dxfId="97" priority="167" operator="equal">
      <formula>"Online"</formula>
    </cfRule>
    <cfRule type="cellIs" dxfId="96" priority="168" operator="equal">
      <formula>"Hybrid"</formula>
    </cfRule>
  </conditionalFormatting>
  <conditionalFormatting sqref="G203:G229">
    <cfRule type="cellIs" dxfId="95" priority="113" operator="equal">
      <formula>"Workshop"</formula>
    </cfRule>
    <cfRule type="cellIs" dxfId="94" priority="114" operator="equal">
      <formula>"Research"</formula>
    </cfRule>
    <cfRule type="cellIs" dxfId="93" priority="115" operator="equal">
      <formula>"Online"</formula>
    </cfRule>
    <cfRule type="cellIs" dxfId="92" priority="116" operator="equal">
      <formula>"Hybrid"</formula>
    </cfRule>
  </conditionalFormatting>
  <conditionalFormatting sqref="G239:G244">
    <cfRule type="cellIs" dxfId="91" priority="105" operator="equal">
      <formula>"Workshop"</formula>
    </cfRule>
    <cfRule type="cellIs" dxfId="90" priority="106" operator="equal">
      <formula>"Research"</formula>
    </cfRule>
    <cfRule type="cellIs" dxfId="89" priority="107" operator="equal">
      <formula>"Online"</formula>
    </cfRule>
    <cfRule type="cellIs" dxfId="88" priority="108" operator="equal">
      <formula>"Hybrid"</formula>
    </cfRule>
  </conditionalFormatting>
  <conditionalFormatting sqref="G247:G248">
    <cfRule type="cellIs" dxfId="87" priority="109" operator="equal">
      <formula>"Workshop"</formula>
    </cfRule>
    <cfRule type="cellIs" dxfId="86" priority="110" operator="equal">
      <formula>"Research"</formula>
    </cfRule>
    <cfRule type="cellIs" dxfId="85" priority="111" operator="equal">
      <formula>"Online"</formula>
    </cfRule>
    <cfRule type="cellIs" dxfId="84" priority="112" operator="equal">
      <formula>"Hybrid"</formula>
    </cfRule>
  </conditionalFormatting>
  <conditionalFormatting sqref="G253">
    <cfRule type="cellIs" dxfId="83" priority="477" operator="equal">
      <formula>"Workshop"</formula>
    </cfRule>
    <cfRule type="cellIs" dxfId="82" priority="478" operator="equal">
      <formula>"Research"</formula>
    </cfRule>
    <cfRule type="cellIs" dxfId="81" priority="479" operator="equal">
      <formula>"Online"</formula>
    </cfRule>
    <cfRule type="cellIs" dxfId="80" priority="480" operator="equal">
      <formula>"Hybrid"</formula>
    </cfRule>
  </conditionalFormatting>
  <conditionalFormatting sqref="G258:G260">
    <cfRule type="cellIs" dxfId="79" priority="101" operator="equal">
      <formula>"Workshop"</formula>
    </cfRule>
    <cfRule type="cellIs" dxfId="78" priority="102" operator="equal">
      <formula>"Research"</formula>
    </cfRule>
    <cfRule type="cellIs" dxfId="77" priority="103" operator="equal">
      <formula>"Online"</formula>
    </cfRule>
    <cfRule type="cellIs" dxfId="76" priority="104" operator="equal">
      <formula>"Hybrid"</formula>
    </cfRule>
  </conditionalFormatting>
  <conditionalFormatting sqref="G275:G304">
    <cfRule type="cellIs" dxfId="75" priority="61" operator="equal">
      <formula>"Workshop"</formula>
    </cfRule>
    <cfRule type="cellIs" dxfId="74" priority="62" operator="equal">
      <formula>"Research"</formula>
    </cfRule>
    <cfRule type="cellIs" dxfId="73" priority="63" operator="equal">
      <formula>"Online"</formula>
    </cfRule>
    <cfRule type="cellIs" dxfId="72" priority="64" operator="equal">
      <formula>"Hybrid"</formula>
    </cfRule>
  </conditionalFormatting>
  <conditionalFormatting sqref="G312:G315">
    <cfRule type="cellIs" dxfId="71" priority="17" operator="equal">
      <formula>"Workshop"</formula>
    </cfRule>
    <cfRule type="cellIs" dxfId="70" priority="18" operator="equal">
      <formula>"Research"</formula>
    </cfRule>
    <cfRule type="cellIs" dxfId="69" priority="19" operator="equal">
      <formula>"Online"</formula>
    </cfRule>
    <cfRule type="cellIs" dxfId="68" priority="20" operator="equal">
      <formula>"Hybrid"</formula>
    </cfRule>
  </conditionalFormatting>
  <conditionalFormatting sqref="G320:G328">
    <cfRule type="cellIs" dxfId="67" priority="1" operator="equal">
      <formula>"Workshop"</formula>
    </cfRule>
    <cfRule type="cellIs" dxfId="66" priority="2" operator="equal">
      <formula>"Research"</formula>
    </cfRule>
    <cfRule type="cellIs" dxfId="65" priority="3" operator="equal">
      <formula>"Online"</formula>
    </cfRule>
    <cfRule type="cellIs" dxfId="64" priority="4" operator="equal">
      <formula>"Hybrid"</formula>
    </cfRule>
  </conditionalFormatting>
  <conditionalFormatting sqref="G348:G368">
    <cfRule type="cellIs" dxfId="63" priority="37" operator="equal">
      <formula>"Workshop"</formula>
    </cfRule>
    <cfRule type="cellIs" dxfId="62" priority="38" operator="equal">
      <formula>"Research"</formula>
    </cfRule>
    <cfRule type="cellIs" dxfId="61" priority="39" operator="equal">
      <formula>"Online"</formula>
    </cfRule>
    <cfRule type="cellIs" dxfId="60" priority="40" operator="equal">
      <formula>"Hybrid"</formula>
    </cfRule>
  </conditionalFormatting>
  <conditionalFormatting sqref="G384:G393">
    <cfRule type="cellIs" dxfId="59" priority="21" operator="equal">
      <formula>"Workshop"</formula>
    </cfRule>
    <cfRule type="cellIs" dxfId="58" priority="22" operator="equal">
      <formula>"Research"</formula>
    </cfRule>
    <cfRule type="cellIs" dxfId="57" priority="23" operator="equal">
      <formula>"Online"</formula>
    </cfRule>
    <cfRule type="cellIs" dxfId="56" priority="24" operator="equal">
      <formula>"Hybrid"</formula>
    </cfRule>
  </conditionalFormatting>
  <conditionalFormatting sqref="G398:G403">
    <cfRule type="cellIs" dxfId="55" priority="25" operator="equal">
      <formula>"Workshop"</formula>
    </cfRule>
    <cfRule type="cellIs" dxfId="54" priority="26" operator="equal">
      <formula>"Research"</formula>
    </cfRule>
    <cfRule type="cellIs" dxfId="53" priority="27" operator="equal">
      <formula>"Online"</formula>
    </cfRule>
    <cfRule type="cellIs" dxfId="52" priority="28" operator="equal">
      <formula>"Hybrid"</formula>
    </cfRule>
  </conditionalFormatting>
  <conditionalFormatting sqref="G408:G409">
    <cfRule type="cellIs" dxfId="51" priority="33" operator="equal">
      <formula>"Workshop"</formula>
    </cfRule>
    <cfRule type="cellIs" dxfId="50" priority="34" operator="equal">
      <formula>"Research"</formula>
    </cfRule>
    <cfRule type="cellIs" dxfId="49" priority="35" operator="equal">
      <formula>"Online"</formula>
    </cfRule>
    <cfRule type="cellIs" dxfId="48" priority="36" operator="equal">
      <formula>"Hybrid"</formula>
    </cfRule>
  </conditionalFormatting>
  <hyperlinks>
    <hyperlink ref="O118" r:id="rId1" display="https://www.kalenderpedia.de/" xr:uid="{ED031463-BD9F-44E3-AE83-A9D4FB409965}"/>
    <hyperlink ref="K372" r:id="rId2" display="https://www.kalenderpedia.de/" xr:uid="{5F012668-7727-4FA6-951A-DA84A3BDFB9C}"/>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C2AC3-9A9F-4400-857E-6A9FB13467FA}">
  <sheetPr codeName="Sheet4"/>
  <dimension ref="B14:R752"/>
  <sheetViews>
    <sheetView showGridLines="0" topLeftCell="A24" zoomScaleNormal="100" workbookViewId="0">
      <selection activeCell="E20" sqref="E20"/>
    </sheetView>
  </sheetViews>
  <sheetFormatPr defaultRowHeight="14.25" x14ac:dyDescent="0.2"/>
  <cols>
    <col min="1" max="1" width="3.75" customWidth="1"/>
    <col min="2" max="3" width="4.25" style="99" customWidth="1"/>
    <col min="4" max="4" width="31" style="103" customWidth="1"/>
    <col min="5" max="5" width="54.625" style="100" customWidth="1"/>
    <col min="6" max="6" width="12.25" style="7" customWidth="1"/>
    <col min="7" max="7" width="10.75" style="7" customWidth="1"/>
    <col min="8" max="8" width="6.625" style="7" customWidth="1"/>
    <col min="9" max="9" width="12.5" style="99" customWidth="1"/>
    <col min="10" max="10" width="20.125" style="101" customWidth="1"/>
    <col min="11" max="11" width="17.125" style="99" customWidth="1"/>
    <col min="12" max="12" width="17.625" style="99" customWidth="1"/>
    <col min="13" max="13" width="24.625" style="101" customWidth="1"/>
    <col min="14" max="16" width="36.75" style="100" customWidth="1"/>
    <col min="18" max="18" width="17.875" customWidth="1"/>
  </cols>
  <sheetData>
    <row r="14" spans="2:16" ht="15" thickBot="1" x14ac:dyDescent="0.25"/>
    <row r="15" spans="2:16" ht="15" x14ac:dyDescent="0.2">
      <c r="B15" s="351" t="s">
        <v>8</v>
      </c>
      <c r="C15" s="351" t="s">
        <v>75</v>
      </c>
      <c r="D15" s="349" t="s">
        <v>94</v>
      </c>
      <c r="E15" s="349" t="s">
        <v>589</v>
      </c>
      <c r="F15" s="353" t="s">
        <v>430</v>
      </c>
      <c r="G15" s="355"/>
      <c r="H15" s="354"/>
      <c r="I15" s="351" t="s">
        <v>556</v>
      </c>
      <c r="J15" s="349" t="s">
        <v>557</v>
      </c>
      <c r="K15" s="353" t="s">
        <v>558</v>
      </c>
      <c r="L15" s="354"/>
      <c r="M15" s="349" t="s">
        <v>561</v>
      </c>
      <c r="N15" s="349" t="s">
        <v>562</v>
      </c>
      <c r="O15" s="221"/>
      <c r="P15" s="221"/>
    </row>
    <row r="16" spans="2:16" ht="15.75" thickBot="1" x14ac:dyDescent="0.25">
      <c r="B16" s="352"/>
      <c r="C16" s="352"/>
      <c r="D16" s="350"/>
      <c r="E16" s="350"/>
      <c r="F16" s="164" t="s">
        <v>553</v>
      </c>
      <c r="G16" s="165" t="s">
        <v>554</v>
      </c>
      <c r="H16" s="166" t="s">
        <v>555</v>
      </c>
      <c r="I16" s="352"/>
      <c r="J16" s="350"/>
      <c r="K16" s="167" t="s">
        <v>560</v>
      </c>
      <c r="L16" s="166" t="s">
        <v>559</v>
      </c>
      <c r="M16" s="350"/>
      <c r="N16" s="350"/>
      <c r="O16" s="221"/>
      <c r="P16" s="221"/>
    </row>
    <row r="17" spans="2:18" ht="14.25" customHeight="1" x14ac:dyDescent="0.2">
      <c r="B17" s="224">
        <v>1</v>
      </c>
      <c r="C17" s="229">
        <v>1</v>
      </c>
      <c r="D17" s="343" t="str">
        <f>Zeitplanung!C21</f>
        <v>Einführung</v>
      </c>
      <c r="E17" s="364" t="s">
        <v>590</v>
      </c>
      <c r="F17" s="126" t="s">
        <v>318</v>
      </c>
      <c r="G17" s="127" t="s">
        <v>17</v>
      </c>
      <c r="H17" s="128">
        <v>4</v>
      </c>
      <c r="I17" s="123" t="s">
        <v>566</v>
      </c>
      <c r="J17" s="124" t="s">
        <v>98</v>
      </c>
      <c r="K17" s="123" t="s">
        <v>568</v>
      </c>
      <c r="L17" s="123" t="s">
        <v>82</v>
      </c>
      <c r="M17" s="124" t="s">
        <v>583</v>
      </c>
      <c r="N17" s="125"/>
      <c r="R17" t="s">
        <v>556</v>
      </c>
    </row>
    <row r="18" spans="2:18" ht="28.5" customHeight="1" thickBot="1" x14ac:dyDescent="0.25">
      <c r="B18" s="225"/>
      <c r="C18" s="230"/>
      <c r="D18" s="345"/>
      <c r="E18" s="365"/>
      <c r="F18" s="144" t="s">
        <v>320</v>
      </c>
      <c r="G18" s="145" t="s">
        <v>40</v>
      </c>
      <c r="H18" s="146">
        <v>3</v>
      </c>
      <c r="I18" s="105" t="s">
        <v>563</v>
      </c>
      <c r="J18" s="108" t="s">
        <v>98</v>
      </c>
      <c r="K18" s="105" t="s">
        <v>582</v>
      </c>
      <c r="L18" s="105" t="s">
        <v>573</v>
      </c>
      <c r="M18" s="108" t="s">
        <v>583</v>
      </c>
      <c r="N18" s="112"/>
    </row>
    <row r="19" spans="2:18" ht="29.25" customHeight="1" thickBot="1" x14ac:dyDescent="0.25">
      <c r="B19" s="94">
        <v>1</v>
      </c>
      <c r="C19" s="97">
        <v>2</v>
      </c>
      <c r="D19" s="103" t="str">
        <f>Zeitplanung!C23</f>
        <v>Unternehmensorganisation &amp; betriebswirtschaftliche Grundlagen</v>
      </c>
      <c r="E19" s="110" t="s">
        <v>591</v>
      </c>
      <c r="F19" s="147" t="s">
        <v>320</v>
      </c>
      <c r="G19" s="148" t="s">
        <v>41</v>
      </c>
      <c r="H19" s="149">
        <v>7</v>
      </c>
      <c r="I19" s="104" t="s">
        <v>563</v>
      </c>
      <c r="J19" s="107" t="s">
        <v>584</v>
      </c>
      <c r="K19" s="104" t="s">
        <v>582</v>
      </c>
      <c r="L19" s="104" t="s">
        <v>573</v>
      </c>
      <c r="M19" s="107" t="s">
        <v>583</v>
      </c>
      <c r="N19" s="113"/>
      <c r="R19" t="s">
        <v>563</v>
      </c>
    </row>
    <row r="20" spans="2:18" ht="57.75" thickBot="1" x14ac:dyDescent="0.25">
      <c r="B20" s="68">
        <v>1</v>
      </c>
      <c r="C20" s="84">
        <v>3</v>
      </c>
      <c r="D20" s="114" t="str">
        <f>Zeitplanung!C24</f>
        <v>Rechte und Pflichten von Arbeitgebern und Arbeitnehmern</v>
      </c>
      <c r="E20" s="115" t="s">
        <v>592</v>
      </c>
      <c r="F20" s="129" t="s">
        <v>323</v>
      </c>
      <c r="G20" s="130" t="s">
        <v>17</v>
      </c>
      <c r="H20" s="131">
        <v>4</v>
      </c>
      <c r="I20" s="116" t="s">
        <v>565</v>
      </c>
      <c r="J20" s="118" t="s">
        <v>578</v>
      </c>
      <c r="K20" s="116" t="s">
        <v>582</v>
      </c>
      <c r="L20" s="116" t="s">
        <v>82</v>
      </c>
      <c r="M20" s="161" t="s">
        <v>585</v>
      </c>
      <c r="N20" s="117" t="s">
        <v>586</v>
      </c>
      <c r="R20" t="s">
        <v>564</v>
      </c>
    </row>
    <row r="21" spans="2:18" ht="14.25" customHeight="1" x14ac:dyDescent="0.2">
      <c r="B21" s="243">
        <v>1</v>
      </c>
      <c r="C21" s="242">
        <v>4</v>
      </c>
      <c r="D21" s="344" t="str">
        <f>Zeitplanung!C25</f>
        <v>Vorschriften und Gesetze zum Holzbau</v>
      </c>
      <c r="E21" s="366" t="s">
        <v>593</v>
      </c>
      <c r="F21" s="150" t="s">
        <v>325</v>
      </c>
      <c r="G21" s="151" t="s">
        <v>20</v>
      </c>
      <c r="H21" s="152">
        <v>4</v>
      </c>
      <c r="I21" s="123" t="s">
        <v>567</v>
      </c>
      <c r="J21" s="124" t="s">
        <v>579</v>
      </c>
      <c r="K21" s="123" t="s">
        <v>569</v>
      </c>
      <c r="L21" s="123" t="s">
        <v>82</v>
      </c>
      <c r="M21" s="124" t="s">
        <v>583</v>
      </c>
      <c r="N21" s="125"/>
      <c r="R21" t="s">
        <v>565</v>
      </c>
    </row>
    <row r="22" spans="2:18" ht="29.25" thickBot="1" x14ac:dyDescent="0.25">
      <c r="B22" s="243"/>
      <c r="C22" s="242"/>
      <c r="D22" s="344"/>
      <c r="E22" s="366"/>
      <c r="F22" s="132" t="s">
        <v>532</v>
      </c>
      <c r="G22" s="133" t="s">
        <v>50</v>
      </c>
      <c r="H22" s="134">
        <v>3</v>
      </c>
      <c r="I22" s="104" t="s">
        <v>566</v>
      </c>
      <c r="J22" s="107" t="s">
        <v>579</v>
      </c>
      <c r="K22" s="104" t="s">
        <v>569</v>
      </c>
      <c r="L22" s="104" t="s">
        <v>82</v>
      </c>
      <c r="M22" s="107" t="s">
        <v>583</v>
      </c>
      <c r="N22" s="113"/>
      <c r="R22" t="s">
        <v>566</v>
      </c>
    </row>
    <row r="23" spans="2:18" ht="14.25" customHeight="1" x14ac:dyDescent="0.2">
      <c r="B23" s="346">
        <v>1</v>
      </c>
      <c r="C23" s="340">
        <v>5</v>
      </c>
      <c r="D23" s="343" t="str">
        <f>Zeitplanung!C27</f>
        <v>Spezifische Vorschriften für den Holzbau (Brandschutz, Wärmeschutz, Schallschutz, Feuchtigkeitsschutz)</v>
      </c>
      <c r="E23" s="364" t="s">
        <v>594</v>
      </c>
      <c r="F23" s="153" t="s">
        <v>325</v>
      </c>
      <c r="G23" s="154" t="s">
        <v>33</v>
      </c>
      <c r="H23" s="155">
        <v>4</v>
      </c>
      <c r="I23" s="106" t="s">
        <v>567</v>
      </c>
      <c r="J23" s="109" t="s">
        <v>579</v>
      </c>
      <c r="K23" s="106" t="s">
        <v>569</v>
      </c>
      <c r="L23" s="106" t="s">
        <v>82</v>
      </c>
      <c r="M23" s="109" t="s">
        <v>583</v>
      </c>
      <c r="N23" s="111"/>
      <c r="R23" t="s">
        <v>567</v>
      </c>
    </row>
    <row r="24" spans="2:18" ht="14.25" customHeight="1" x14ac:dyDescent="0.2">
      <c r="B24" s="347"/>
      <c r="C24" s="341"/>
      <c r="D24" s="344"/>
      <c r="E24" s="366"/>
      <c r="F24" s="135" t="s">
        <v>532</v>
      </c>
      <c r="G24" s="136" t="s">
        <v>51</v>
      </c>
      <c r="H24" s="137">
        <v>3</v>
      </c>
      <c r="I24" s="119" t="s">
        <v>566</v>
      </c>
      <c r="J24" s="120" t="s">
        <v>579</v>
      </c>
      <c r="K24" s="119" t="s">
        <v>569</v>
      </c>
      <c r="L24" s="119" t="s">
        <v>82</v>
      </c>
      <c r="M24" s="120" t="s">
        <v>583</v>
      </c>
      <c r="N24" s="121"/>
    </row>
    <row r="25" spans="2:18" ht="14.25" customHeight="1" thickBot="1" x14ac:dyDescent="0.25">
      <c r="B25" s="348"/>
      <c r="C25" s="342"/>
      <c r="D25" s="345"/>
      <c r="E25" s="365"/>
      <c r="F25" s="144" t="s">
        <v>329</v>
      </c>
      <c r="G25" s="145" t="s">
        <v>40</v>
      </c>
      <c r="H25" s="146">
        <v>3</v>
      </c>
      <c r="I25" s="105" t="s">
        <v>563</v>
      </c>
      <c r="J25" s="108" t="s">
        <v>579</v>
      </c>
      <c r="K25" s="105" t="s">
        <v>582</v>
      </c>
      <c r="L25" s="105" t="s">
        <v>575</v>
      </c>
      <c r="M25" s="108" t="s">
        <v>583</v>
      </c>
      <c r="N25" s="112"/>
      <c r="R25" t="s">
        <v>570</v>
      </c>
    </row>
    <row r="26" spans="2:18" ht="57.75" thickBot="1" x14ac:dyDescent="0.25">
      <c r="B26" s="94">
        <v>1</v>
      </c>
      <c r="C26" s="97">
        <v>6</v>
      </c>
      <c r="D26" s="103" t="str">
        <f>Zeitplanung!C30</f>
        <v>Sicherheitsvorschriften auf Baustellen</v>
      </c>
      <c r="E26" s="110" t="s">
        <v>595</v>
      </c>
      <c r="F26" s="147" t="s">
        <v>329</v>
      </c>
      <c r="G26" s="148" t="s">
        <v>41</v>
      </c>
      <c r="H26" s="149">
        <v>7</v>
      </c>
      <c r="I26" s="104" t="s">
        <v>563</v>
      </c>
      <c r="J26" s="107" t="s">
        <v>581</v>
      </c>
      <c r="K26" s="104" t="s">
        <v>582</v>
      </c>
      <c r="L26" s="104" t="s">
        <v>575</v>
      </c>
      <c r="M26" s="107" t="s">
        <v>583</v>
      </c>
      <c r="N26" s="113" t="s">
        <v>587</v>
      </c>
    </row>
    <row r="27" spans="2:18" ht="14.25" customHeight="1" x14ac:dyDescent="0.2">
      <c r="B27" s="346">
        <v>1</v>
      </c>
      <c r="C27" s="340">
        <v>7</v>
      </c>
      <c r="D27" s="343" t="str">
        <f>Zeitplanung!C31</f>
        <v>Arbeits- und Prozessplanung</v>
      </c>
      <c r="E27" s="364" t="s">
        <v>596</v>
      </c>
      <c r="F27" s="138" t="s">
        <v>577</v>
      </c>
      <c r="G27" s="139" t="s">
        <v>17</v>
      </c>
      <c r="H27" s="140">
        <v>4</v>
      </c>
      <c r="I27" s="109" t="s">
        <v>563</v>
      </c>
      <c r="J27" s="109" t="s">
        <v>579</v>
      </c>
      <c r="K27" s="106" t="s">
        <v>582</v>
      </c>
      <c r="L27" s="106" t="s">
        <v>82</v>
      </c>
      <c r="M27" s="109" t="s">
        <v>583</v>
      </c>
      <c r="N27" s="111"/>
      <c r="R27" t="s">
        <v>568</v>
      </c>
    </row>
    <row r="28" spans="2:18" ht="28.5" x14ac:dyDescent="0.2">
      <c r="B28" s="347"/>
      <c r="C28" s="341"/>
      <c r="D28" s="344"/>
      <c r="E28" s="366"/>
      <c r="F28" s="156" t="s">
        <v>331</v>
      </c>
      <c r="G28" s="157" t="s">
        <v>20</v>
      </c>
      <c r="H28" s="158">
        <v>4</v>
      </c>
      <c r="I28" s="120" t="s">
        <v>564</v>
      </c>
      <c r="J28" s="159" t="s">
        <v>580</v>
      </c>
      <c r="K28" s="119" t="s">
        <v>582</v>
      </c>
      <c r="L28" s="119" t="s">
        <v>82</v>
      </c>
      <c r="M28" s="162" t="s">
        <v>585</v>
      </c>
      <c r="N28" s="121"/>
      <c r="R28" t="s">
        <v>569</v>
      </c>
    </row>
    <row r="29" spans="2:18" ht="29.25" thickBot="1" x14ac:dyDescent="0.25">
      <c r="B29" s="348"/>
      <c r="C29" s="342"/>
      <c r="D29" s="345"/>
      <c r="E29" s="365"/>
      <c r="F29" s="141" t="s">
        <v>333</v>
      </c>
      <c r="G29" s="142" t="s">
        <v>17</v>
      </c>
      <c r="H29" s="143">
        <v>4</v>
      </c>
      <c r="I29" s="108" t="s">
        <v>564</v>
      </c>
      <c r="J29" s="160" t="s">
        <v>580</v>
      </c>
      <c r="K29" s="105" t="s">
        <v>582</v>
      </c>
      <c r="L29" s="105" t="s">
        <v>82</v>
      </c>
      <c r="M29" s="163" t="s">
        <v>585</v>
      </c>
      <c r="N29" s="112"/>
    </row>
    <row r="30" spans="2:18" ht="29.25" thickBot="1" x14ac:dyDescent="0.25">
      <c r="B30" s="94">
        <v>1</v>
      </c>
      <c r="C30" s="97">
        <v>8</v>
      </c>
      <c r="D30" s="103" t="str">
        <f>Zeitplanung!C34</f>
        <v>Logistik</v>
      </c>
      <c r="E30" s="110" t="s">
        <v>597</v>
      </c>
      <c r="F30" s="147" t="s">
        <v>331</v>
      </c>
      <c r="G30" s="148" t="s">
        <v>32</v>
      </c>
      <c r="H30" s="149">
        <v>6</v>
      </c>
      <c r="I30" s="107" t="s">
        <v>564</v>
      </c>
      <c r="J30" s="107" t="s">
        <v>579</v>
      </c>
      <c r="K30" s="104" t="s">
        <v>582</v>
      </c>
      <c r="L30" s="104" t="s">
        <v>571</v>
      </c>
      <c r="M30" s="107" t="s">
        <v>76</v>
      </c>
      <c r="N30" s="113"/>
      <c r="R30" t="s">
        <v>559</v>
      </c>
    </row>
    <row r="31" spans="2:18" ht="14.25" customHeight="1" x14ac:dyDescent="0.2">
      <c r="B31" s="346">
        <v>1</v>
      </c>
      <c r="C31" s="340">
        <v>9</v>
      </c>
      <c r="D31" s="343" t="str">
        <f>Zeitplanung!C35</f>
        <v>Wirtschaftliches Denken und Handeln</v>
      </c>
      <c r="E31" s="364" t="s">
        <v>598</v>
      </c>
      <c r="F31" s="153" t="s">
        <v>336</v>
      </c>
      <c r="G31" s="154" t="s">
        <v>21</v>
      </c>
      <c r="H31" s="155">
        <v>10</v>
      </c>
      <c r="I31" s="109" t="s">
        <v>566</v>
      </c>
      <c r="J31" s="109" t="s">
        <v>579</v>
      </c>
      <c r="K31" s="106" t="s">
        <v>569</v>
      </c>
      <c r="L31" s="106" t="s">
        <v>82</v>
      </c>
      <c r="M31" s="109" t="s">
        <v>583</v>
      </c>
      <c r="N31" s="111"/>
    </row>
    <row r="32" spans="2:18" ht="14.25" customHeight="1" x14ac:dyDescent="0.2">
      <c r="B32" s="347"/>
      <c r="C32" s="341"/>
      <c r="D32" s="344"/>
      <c r="E32" s="366"/>
      <c r="F32" s="135" t="s">
        <v>338</v>
      </c>
      <c r="G32" s="136" t="s">
        <v>19</v>
      </c>
      <c r="H32" s="137">
        <v>6</v>
      </c>
      <c r="I32" s="120" t="s">
        <v>566</v>
      </c>
      <c r="J32" s="120" t="s">
        <v>579</v>
      </c>
      <c r="K32" s="119" t="s">
        <v>569</v>
      </c>
      <c r="L32" s="119" t="s">
        <v>82</v>
      </c>
      <c r="M32" s="120" t="s">
        <v>583</v>
      </c>
      <c r="N32" s="121"/>
      <c r="R32" t="s">
        <v>82</v>
      </c>
    </row>
    <row r="33" spans="2:18" ht="14.25" customHeight="1" thickBot="1" x14ac:dyDescent="0.25">
      <c r="B33" s="348"/>
      <c r="C33" s="342"/>
      <c r="D33" s="345"/>
      <c r="E33" s="365"/>
      <c r="F33" s="144" t="s">
        <v>339</v>
      </c>
      <c r="G33" s="145" t="s">
        <v>21</v>
      </c>
      <c r="H33" s="146">
        <v>10</v>
      </c>
      <c r="I33" s="108" t="s">
        <v>566</v>
      </c>
      <c r="J33" s="108" t="s">
        <v>579</v>
      </c>
      <c r="K33" s="105" t="s">
        <v>569</v>
      </c>
      <c r="L33" s="105" t="s">
        <v>82</v>
      </c>
      <c r="M33" s="108" t="s">
        <v>583</v>
      </c>
      <c r="N33" s="112"/>
      <c r="R33" t="s">
        <v>571</v>
      </c>
    </row>
    <row r="34" spans="2:18" ht="14.25" customHeight="1" x14ac:dyDescent="0.2">
      <c r="B34" s="347">
        <v>1</v>
      </c>
      <c r="C34" s="341">
        <v>10</v>
      </c>
      <c r="D34" s="344" t="str">
        <f>Zeitplanung!C38</f>
        <v>Dokumente und Verträge</v>
      </c>
      <c r="E34" s="366" t="s">
        <v>599</v>
      </c>
      <c r="F34" s="132" t="s">
        <v>341</v>
      </c>
      <c r="G34" s="133" t="s">
        <v>19</v>
      </c>
      <c r="H34" s="134">
        <v>6</v>
      </c>
      <c r="I34" s="109" t="s">
        <v>566</v>
      </c>
      <c r="J34" s="109" t="s">
        <v>579</v>
      </c>
      <c r="K34" s="104" t="s">
        <v>569</v>
      </c>
      <c r="L34" s="104" t="s">
        <v>82</v>
      </c>
      <c r="M34" s="109" t="s">
        <v>583</v>
      </c>
      <c r="N34" s="113"/>
      <c r="R34" t="s">
        <v>572</v>
      </c>
    </row>
    <row r="35" spans="2:18" ht="14.25" customHeight="1" x14ac:dyDescent="0.2">
      <c r="B35" s="347"/>
      <c r="C35" s="341"/>
      <c r="D35" s="344"/>
      <c r="E35" s="366"/>
      <c r="F35" s="156" t="s">
        <v>531</v>
      </c>
      <c r="G35" s="157" t="s">
        <v>59</v>
      </c>
      <c r="H35" s="158">
        <v>5</v>
      </c>
      <c r="I35" s="120" t="s">
        <v>566</v>
      </c>
      <c r="J35" s="120" t="s">
        <v>579</v>
      </c>
      <c r="K35" s="119" t="s">
        <v>569</v>
      </c>
      <c r="L35" s="119" t="s">
        <v>82</v>
      </c>
      <c r="M35" s="120" t="s">
        <v>583</v>
      </c>
      <c r="N35" s="121"/>
      <c r="R35" t="s">
        <v>573</v>
      </c>
    </row>
    <row r="36" spans="2:18" ht="28.5" customHeight="1" thickBot="1" x14ac:dyDescent="0.25">
      <c r="B36" s="347"/>
      <c r="C36" s="341"/>
      <c r="D36" s="344"/>
      <c r="E36" s="366"/>
      <c r="F36" s="147" t="s">
        <v>343</v>
      </c>
      <c r="G36" s="148" t="s">
        <v>59</v>
      </c>
      <c r="H36" s="149">
        <v>5</v>
      </c>
      <c r="I36" s="108" t="s">
        <v>566</v>
      </c>
      <c r="J36" s="108" t="s">
        <v>579</v>
      </c>
      <c r="K36" s="104" t="s">
        <v>569</v>
      </c>
      <c r="L36" s="104" t="s">
        <v>82</v>
      </c>
      <c r="M36" s="108" t="s">
        <v>583</v>
      </c>
      <c r="N36" s="113"/>
      <c r="R36" t="s">
        <v>574</v>
      </c>
    </row>
    <row r="37" spans="2:18" ht="14.25" customHeight="1" x14ac:dyDescent="0.2">
      <c r="B37" s="346">
        <v>1</v>
      </c>
      <c r="C37" s="340">
        <v>11</v>
      </c>
      <c r="D37" s="343" t="str">
        <f>Zeitplanung!C41</f>
        <v>Unternehmerisches Denken und Handeln</v>
      </c>
      <c r="E37" s="364" t="s">
        <v>600</v>
      </c>
      <c r="F37" s="153" t="s">
        <v>531</v>
      </c>
      <c r="G37" s="154" t="s">
        <v>60</v>
      </c>
      <c r="H37" s="155">
        <v>5</v>
      </c>
      <c r="I37" s="109" t="s">
        <v>566</v>
      </c>
      <c r="J37" s="109" t="s">
        <v>579</v>
      </c>
      <c r="K37" s="106" t="s">
        <v>569</v>
      </c>
      <c r="L37" s="96" t="s">
        <v>82</v>
      </c>
      <c r="M37" s="109" t="s">
        <v>583</v>
      </c>
      <c r="N37" s="111"/>
      <c r="R37" t="s">
        <v>575</v>
      </c>
    </row>
    <row r="38" spans="2:18" ht="14.25" customHeight="1" x14ac:dyDescent="0.2">
      <c r="B38" s="347"/>
      <c r="C38" s="341"/>
      <c r="D38" s="344"/>
      <c r="E38" s="366"/>
      <c r="F38" s="135" t="s">
        <v>346</v>
      </c>
      <c r="G38" s="136" t="s">
        <v>19</v>
      </c>
      <c r="H38" s="137">
        <v>6</v>
      </c>
      <c r="I38" s="120" t="s">
        <v>566</v>
      </c>
      <c r="J38" s="120" t="s">
        <v>579</v>
      </c>
      <c r="K38" s="119" t="s">
        <v>569</v>
      </c>
      <c r="L38" s="122" t="s">
        <v>82</v>
      </c>
      <c r="M38" s="120" t="s">
        <v>583</v>
      </c>
      <c r="N38" s="121"/>
      <c r="R38" t="s">
        <v>576</v>
      </c>
    </row>
    <row r="39" spans="2:18" ht="57.75" thickBot="1" x14ac:dyDescent="0.25">
      <c r="B39" s="348"/>
      <c r="C39" s="342"/>
      <c r="D39" s="345"/>
      <c r="E39" s="365"/>
      <c r="F39" s="144" t="s">
        <v>343</v>
      </c>
      <c r="G39" s="145" t="s">
        <v>60</v>
      </c>
      <c r="H39" s="146">
        <v>5</v>
      </c>
      <c r="I39" s="108" t="s">
        <v>566</v>
      </c>
      <c r="J39" s="160" t="s">
        <v>580</v>
      </c>
      <c r="K39" s="105" t="s">
        <v>569</v>
      </c>
      <c r="L39" s="98" t="s">
        <v>82</v>
      </c>
      <c r="M39" s="163" t="s">
        <v>585</v>
      </c>
      <c r="N39" s="112" t="s">
        <v>588</v>
      </c>
    </row>
    <row r="40" spans="2:18" x14ac:dyDescent="0.2">
      <c r="I40" s="101"/>
      <c r="K40" s="102"/>
    </row>
    <row r="41" spans="2:18" x14ac:dyDescent="0.2">
      <c r="I41" s="101"/>
      <c r="K41" s="102"/>
    </row>
    <row r="42" spans="2:18" x14ac:dyDescent="0.2">
      <c r="I42" s="101"/>
      <c r="K42" s="102"/>
    </row>
    <row r="43" spans="2:18" x14ac:dyDescent="0.2">
      <c r="I43" s="101"/>
      <c r="K43" s="102"/>
    </row>
    <row r="44" spans="2:18" x14ac:dyDescent="0.2">
      <c r="I44" s="101"/>
      <c r="K44" s="102"/>
    </row>
    <row r="45" spans="2:18" x14ac:dyDescent="0.2">
      <c r="I45" s="101"/>
      <c r="K45" s="102"/>
    </row>
    <row r="46" spans="2:18" x14ac:dyDescent="0.2">
      <c r="I46" s="101"/>
      <c r="K46" s="102"/>
    </row>
    <row r="47" spans="2:18" x14ac:dyDescent="0.2">
      <c r="I47" s="101"/>
      <c r="K47" s="102"/>
    </row>
    <row r="48" spans="2:18" x14ac:dyDescent="0.2">
      <c r="I48" s="101"/>
      <c r="K48" s="102"/>
    </row>
    <row r="49" spans="9:11" x14ac:dyDescent="0.2">
      <c r="I49" s="101"/>
      <c r="K49" s="102"/>
    </row>
    <row r="50" spans="9:11" x14ac:dyDescent="0.2">
      <c r="I50" s="101"/>
      <c r="K50" s="102"/>
    </row>
    <row r="51" spans="9:11" x14ac:dyDescent="0.2">
      <c r="I51" s="101"/>
      <c r="K51" s="102"/>
    </row>
    <row r="52" spans="9:11" x14ac:dyDescent="0.2">
      <c r="I52" s="101"/>
      <c r="K52" s="102"/>
    </row>
    <row r="53" spans="9:11" x14ac:dyDescent="0.2">
      <c r="I53" s="101"/>
      <c r="K53" s="102"/>
    </row>
    <row r="54" spans="9:11" x14ac:dyDescent="0.2">
      <c r="I54" s="101"/>
      <c r="K54" s="102"/>
    </row>
    <row r="55" spans="9:11" x14ac:dyDescent="0.2">
      <c r="I55" s="101"/>
      <c r="K55" s="102"/>
    </row>
    <row r="56" spans="9:11" x14ac:dyDescent="0.2">
      <c r="I56" s="101"/>
      <c r="K56" s="102"/>
    </row>
    <row r="57" spans="9:11" x14ac:dyDescent="0.2">
      <c r="I57" s="101"/>
      <c r="K57" s="102"/>
    </row>
    <row r="58" spans="9:11" x14ac:dyDescent="0.2">
      <c r="I58" s="101"/>
      <c r="K58" s="102"/>
    </row>
    <row r="59" spans="9:11" x14ac:dyDescent="0.2">
      <c r="I59" s="101"/>
      <c r="K59" s="102"/>
    </row>
    <row r="60" spans="9:11" x14ac:dyDescent="0.2">
      <c r="I60" s="101"/>
      <c r="K60" s="102"/>
    </row>
    <row r="61" spans="9:11" x14ac:dyDescent="0.2">
      <c r="I61" s="101"/>
      <c r="K61" s="102"/>
    </row>
    <row r="62" spans="9:11" x14ac:dyDescent="0.2">
      <c r="I62" s="101"/>
      <c r="K62" s="102"/>
    </row>
    <row r="63" spans="9:11" x14ac:dyDescent="0.2">
      <c r="I63" s="101"/>
      <c r="K63" s="102"/>
    </row>
    <row r="64" spans="9:11" x14ac:dyDescent="0.2">
      <c r="I64" s="101"/>
      <c r="K64" s="102"/>
    </row>
    <row r="65" spans="9:11" x14ac:dyDescent="0.2">
      <c r="I65" s="101"/>
      <c r="K65" s="102"/>
    </row>
    <row r="66" spans="9:11" x14ac:dyDescent="0.2">
      <c r="I66" s="101"/>
      <c r="K66" s="102"/>
    </row>
    <row r="67" spans="9:11" x14ac:dyDescent="0.2">
      <c r="I67" s="101"/>
      <c r="K67" s="102"/>
    </row>
    <row r="68" spans="9:11" x14ac:dyDescent="0.2">
      <c r="I68" s="101"/>
      <c r="K68" s="102"/>
    </row>
    <row r="69" spans="9:11" x14ac:dyDescent="0.2">
      <c r="I69" s="101"/>
      <c r="K69" s="102"/>
    </row>
    <row r="70" spans="9:11" x14ac:dyDescent="0.2">
      <c r="I70" s="101"/>
      <c r="K70" s="102"/>
    </row>
    <row r="71" spans="9:11" x14ac:dyDescent="0.2">
      <c r="I71" s="101"/>
      <c r="K71" s="102"/>
    </row>
    <row r="72" spans="9:11" x14ac:dyDescent="0.2">
      <c r="I72" s="101"/>
      <c r="K72" s="102"/>
    </row>
    <row r="73" spans="9:11" x14ac:dyDescent="0.2">
      <c r="I73" s="101"/>
      <c r="K73" s="102"/>
    </row>
    <row r="74" spans="9:11" x14ac:dyDescent="0.2">
      <c r="I74" s="101"/>
      <c r="K74" s="102"/>
    </row>
    <row r="75" spans="9:11" x14ac:dyDescent="0.2">
      <c r="I75" s="101"/>
      <c r="K75" s="102"/>
    </row>
    <row r="76" spans="9:11" x14ac:dyDescent="0.2">
      <c r="I76" s="101"/>
      <c r="K76" s="102"/>
    </row>
    <row r="77" spans="9:11" x14ac:dyDescent="0.2">
      <c r="I77" s="101"/>
      <c r="K77" s="102"/>
    </row>
    <row r="78" spans="9:11" x14ac:dyDescent="0.2">
      <c r="I78" s="101"/>
      <c r="K78" s="102"/>
    </row>
    <row r="79" spans="9:11" x14ac:dyDescent="0.2">
      <c r="I79" s="101"/>
      <c r="K79" s="102"/>
    </row>
    <row r="80" spans="9:11" x14ac:dyDescent="0.2">
      <c r="I80" s="101"/>
      <c r="K80" s="102"/>
    </row>
    <row r="81" spans="9:11" x14ac:dyDescent="0.2">
      <c r="I81" s="101"/>
      <c r="K81" s="102"/>
    </row>
    <row r="82" spans="9:11" x14ac:dyDescent="0.2">
      <c r="I82" s="101"/>
      <c r="K82" s="102"/>
    </row>
    <row r="83" spans="9:11" x14ac:dyDescent="0.2">
      <c r="I83" s="101"/>
      <c r="K83" s="102"/>
    </row>
    <row r="84" spans="9:11" x14ac:dyDescent="0.2">
      <c r="I84" s="101"/>
      <c r="K84" s="102"/>
    </row>
    <row r="85" spans="9:11" x14ac:dyDescent="0.2">
      <c r="I85" s="101"/>
      <c r="K85" s="102"/>
    </row>
    <row r="86" spans="9:11" x14ac:dyDescent="0.2">
      <c r="I86" s="101"/>
      <c r="K86" s="102"/>
    </row>
    <row r="87" spans="9:11" x14ac:dyDescent="0.2">
      <c r="I87" s="101"/>
      <c r="K87" s="102"/>
    </row>
    <row r="88" spans="9:11" x14ac:dyDescent="0.2">
      <c r="I88" s="101"/>
      <c r="K88" s="102"/>
    </row>
    <row r="89" spans="9:11" x14ac:dyDescent="0.2">
      <c r="I89" s="101"/>
      <c r="K89" s="102"/>
    </row>
    <row r="90" spans="9:11" x14ac:dyDescent="0.2">
      <c r="I90" s="101"/>
      <c r="K90" s="102"/>
    </row>
    <row r="91" spans="9:11" x14ac:dyDescent="0.2">
      <c r="I91" s="101"/>
      <c r="K91" s="102"/>
    </row>
    <row r="92" spans="9:11" x14ac:dyDescent="0.2">
      <c r="I92" s="101"/>
      <c r="K92" s="102"/>
    </row>
    <row r="93" spans="9:11" x14ac:dyDescent="0.2">
      <c r="I93" s="101"/>
      <c r="K93" s="102"/>
    </row>
    <row r="94" spans="9:11" x14ac:dyDescent="0.2">
      <c r="I94" s="101"/>
      <c r="K94" s="102"/>
    </row>
    <row r="95" spans="9:11" x14ac:dyDescent="0.2">
      <c r="I95" s="101"/>
      <c r="K95" s="102"/>
    </row>
    <row r="96" spans="9:11" x14ac:dyDescent="0.2">
      <c r="I96" s="101"/>
      <c r="K96" s="102"/>
    </row>
    <row r="97" spans="9:11" x14ac:dyDescent="0.2">
      <c r="I97" s="101"/>
      <c r="K97" s="102"/>
    </row>
    <row r="98" spans="9:11" x14ac:dyDescent="0.2">
      <c r="I98" s="101"/>
      <c r="K98" s="102"/>
    </row>
    <row r="99" spans="9:11" x14ac:dyDescent="0.2">
      <c r="I99" s="101"/>
      <c r="K99" s="102"/>
    </row>
    <row r="100" spans="9:11" x14ac:dyDescent="0.2">
      <c r="I100" s="101"/>
      <c r="K100" s="102"/>
    </row>
    <row r="101" spans="9:11" x14ac:dyDescent="0.2">
      <c r="I101" s="101"/>
      <c r="K101" s="102"/>
    </row>
    <row r="102" spans="9:11" x14ac:dyDescent="0.2">
      <c r="I102" s="101"/>
      <c r="K102" s="102"/>
    </row>
    <row r="103" spans="9:11" x14ac:dyDescent="0.2">
      <c r="I103" s="101"/>
      <c r="K103" s="102"/>
    </row>
    <row r="104" spans="9:11" x14ac:dyDescent="0.2">
      <c r="I104" s="101"/>
      <c r="K104" s="102"/>
    </row>
    <row r="105" spans="9:11" x14ac:dyDescent="0.2">
      <c r="I105" s="101"/>
      <c r="K105" s="102"/>
    </row>
    <row r="106" spans="9:11" x14ac:dyDescent="0.2">
      <c r="I106" s="101"/>
      <c r="K106" s="102"/>
    </row>
    <row r="107" spans="9:11" x14ac:dyDescent="0.2">
      <c r="I107" s="101"/>
      <c r="K107" s="102"/>
    </row>
    <row r="108" spans="9:11" x14ac:dyDescent="0.2">
      <c r="I108" s="101"/>
      <c r="K108" s="102"/>
    </row>
    <row r="109" spans="9:11" x14ac:dyDescent="0.2">
      <c r="I109" s="101"/>
      <c r="K109" s="102"/>
    </row>
    <row r="110" spans="9:11" x14ac:dyDescent="0.2">
      <c r="I110" s="101"/>
      <c r="K110" s="102"/>
    </row>
    <row r="111" spans="9:11" x14ac:dyDescent="0.2">
      <c r="I111" s="101"/>
      <c r="K111" s="102"/>
    </row>
    <row r="112" spans="9:11" x14ac:dyDescent="0.2">
      <c r="I112" s="101"/>
      <c r="K112" s="102"/>
    </row>
    <row r="113" spans="9:11" x14ac:dyDescent="0.2">
      <c r="I113" s="101"/>
      <c r="K113" s="102"/>
    </row>
    <row r="114" spans="9:11" x14ac:dyDescent="0.2">
      <c r="I114" s="101"/>
      <c r="K114" s="102"/>
    </row>
    <row r="115" spans="9:11" x14ac:dyDescent="0.2">
      <c r="I115" s="101"/>
      <c r="K115" s="102"/>
    </row>
    <row r="116" spans="9:11" x14ac:dyDescent="0.2">
      <c r="I116" s="101"/>
      <c r="K116" s="102"/>
    </row>
    <row r="117" spans="9:11" x14ac:dyDescent="0.2">
      <c r="I117" s="101"/>
      <c r="K117" s="102"/>
    </row>
    <row r="118" spans="9:11" x14ac:dyDescent="0.2">
      <c r="I118" s="101"/>
      <c r="K118" s="102"/>
    </row>
    <row r="119" spans="9:11" x14ac:dyDescent="0.2">
      <c r="I119" s="101"/>
      <c r="K119" s="102"/>
    </row>
    <row r="120" spans="9:11" x14ac:dyDescent="0.2">
      <c r="I120" s="101"/>
      <c r="K120" s="102"/>
    </row>
    <row r="121" spans="9:11" x14ac:dyDescent="0.2">
      <c r="I121" s="101"/>
      <c r="K121" s="102"/>
    </row>
    <row r="122" spans="9:11" x14ac:dyDescent="0.2">
      <c r="I122" s="101"/>
      <c r="K122" s="102"/>
    </row>
    <row r="123" spans="9:11" x14ac:dyDescent="0.2">
      <c r="I123" s="101"/>
      <c r="K123" s="102"/>
    </row>
    <row r="124" spans="9:11" x14ac:dyDescent="0.2">
      <c r="I124" s="101"/>
      <c r="K124" s="102"/>
    </row>
    <row r="125" spans="9:11" x14ac:dyDescent="0.2">
      <c r="I125" s="101"/>
      <c r="K125" s="102"/>
    </row>
    <row r="126" spans="9:11" x14ac:dyDescent="0.2">
      <c r="I126" s="101"/>
      <c r="K126" s="102"/>
    </row>
    <row r="127" spans="9:11" x14ac:dyDescent="0.2">
      <c r="I127" s="101"/>
      <c r="K127" s="102"/>
    </row>
    <row r="128" spans="9:11" x14ac:dyDescent="0.2">
      <c r="I128" s="101"/>
      <c r="K128" s="102"/>
    </row>
    <row r="129" spans="9:11" x14ac:dyDescent="0.2">
      <c r="I129" s="101"/>
      <c r="K129" s="102"/>
    </row>
    <row r="130" spans="9:11" x14ac:dyDescent="0.2">
      <c r="I130" s="101"/>
      <c r="K130" s="102"/>
    </row>
    <row r="131" spans="9:11" x14ac:dyDescent="0.2">
      <c r="I131" s="101"/>
      <c r="K131" s="102"/>
    </row>
    <row r="132" spans="9:11" x14ac:dyDescent="0.2">
      <c r="I132" s="101"/>
      <c r="K132" s="102"/>
    </row>
    <row r="133" spans="9:11" x14ac:dyDescent="0.2">
      <c r="I133" s="101"/>
      <c r="K133" s="102"/>
    </row>
    <row r="134" spans="9:11" x14ac:dyDescent="0.2">
      <c r="I134" s="101"/>
      <c r="K134" s="102"/>
    </row>
    <row r="135" spans="9:11" x14ac:dyDescent="0.2">
      <c r="I135" s="101"/>
      <c r="K135" s="102"/>
    </row>
    <row r="136" spans="9:11" x14ac:dyDescent="0.2">
      <c r="I136" s="101"/>
      <c r="K136" s="102"/>
    </row>
    <row r="137" spans="9:11" x14ac:dyDescent="0.2">
      <c r="I137" s="101"/>
      <c r="K137" s="102"/>
    </row>
    <row r="138" spans="9:11" x14ac:dyDescent="0.2">
      <c r="I138" s="101"/>
      <c r="K138" s="102"/>
    </row>
    <row r="139" spans="9:11" x14ac:dyDescent="0.2">
      <c r="I139" s="101"/>
      <c r="K139" s="102"/>
    </row>
    <row r="140" spans="9:11" x14ac:dyDescent="0.2">
      <c r="I140" s="101"/>
      <c r="K140" s="102"/>
    </row>
    <row r="141" spans="9:11" x14ac:dyDescent="0.2">
      <c r="I141" s="101"/>
      <c r="K141" s="102"/>
    </row>
    <row r="142" spans="9:11" x14ac:dyDescent="0.2">
      <c r="I142" s="101"/>
      <c r="K142" s="102"/>
    </row>
    <row r="143" spans="9:11" x14ac:dyDescent="0.2">
      <c r="I143" s="101"/>
      <c r="K143" s="102"/>
    </row>
    <row r="144" spans="9:11" x14ac:dyDescent="0.2">
      <c r="I144" s="101"/>
      <c r="K144" s="102"/>
    </row>
    <row r="145" spans="9:11" x14ac:dyDescent="0.2">
      <c r="I145" s="101"/>
      <c r="K145" s="102"/>
    </row>
    <row r="146" spans="9:11" x14ac:dyDescent="0.2">
      <c r="I146" s="101"/>
      <c r="K146" s="102"/>
    </row>
    <row r="147" spans="9:11" x14ac:dyDescent="0.2">
      <c r="I147" s="101"/>
      <c r="K147" s="102"/>
    </row>
    <row r="148" spans="9:11" x14ac:dyDescent="0.2">
      <c r="I148" s="101"/>
      <c r="K148" s="102"/>
    </row>
    <row r="149" spans="9:11" x14ac:dyDescent="0.2">
      <c r="I149" s="101"/>
      <c r="K149" s="102"/>
    </row>
    <row r="150" spans="9:11" x14ac:dyDescent="0.2">
      <c r="I150" s="101"/>
      <c r="K150" s="102"/>
    </row>
    <row r="151" spans="9:11" x14ac:dyDescent="0.2">
      <c r="I151" s="101"/>
      <c r="K151" s="102"/>
    </row>
    <row r="152" spans="9:11" x14ac:dyDescent="0.2">
      <c r="I152" s="101"/>
      <c r="K152" s="102"/>
    </row>
    <row r="153" spans="9:11" x14ac:dyDescent="0.2">
      <c r="I153" s="101"/>
      <c r="K153" s="102"/>
    </row>
    <row r="154" spans="9:11" x14ac:dyDescent="0.2">
      <c r="I154" s="101"/>
      <c r="K154" s="102"/>
    </row>
    <row r="155" spans="9:11" x14ac:dyDescent="0.2">
      <c r="I155" s="101"/>
      <c r="K155" s="102"/>
    </row>
    <row r="156" spans="9:11" x14ac:dyDescent="0.2">
      <c r="I156" s="101"/>
      <c r="K156" s="102"/>
    </row>
    <row r="157" spans="9:11" x14ac:dyDescent="0.2">
      <c r="I157" s="101"/>
      <c r="K157" s="102"/>
    </row>
    <row r="158" spans="9:11" x14ac:dyDescent="0.2">
      <c r="I158" s="101"/>
      <c r="K158" s="102"/>
    </row>
    <row r="159" spans="9:11" x14ac:dyDescent="0.2">
      <c r="I159" s="101"/>
      <c r="K159" s="102"/>
    </row>
    <row r="160" spans="9:11" x14ac:dyDescent="0.2">
      <c r="I160" s="101"/>
      <c r="K160" s="102"/>
    </row>
    <row r="161" spans="9:11" x14ac:dyDescent="0.2">
      <c r="I161" s="101"/>
      <c r="K161" s="102"/>
    </row>
    <row r="162" spans="9:11" x14ac:dyDescent="0.2">
      <c r="I162" s="101"/>
      <c r="K162" s="102"/>
    </row>
    <row r="163" spans="9:11" x14ac:dyDescent="0.2">
      <c r="I163" s="101"/>
      <c r="K163" s="102"/>
    </row>
    <row r="164" spans="9:11" x14ac:dyDescent="0.2">
      <c r="I164" s="101"/>
      <c r="K164" s="102"/>
    </row>
    <row r="165" spans="9:11" x14ac:dyDescent="0.2">
      <c r="I165" s="101"/>
      <c r="K165" s="102"/>
    </row>
    <row r="166" spans="9:11" x14ac:dyDescent="0.2">
      <c r="I166" s="101"/>
      <c r="K166" s="102"/>
    </row>
    <row r="167" spans="9:11" x14ac:dyDescent="0.2">
      <c r="I167" s="101"/>
      <c r="K167" s="102"/>
    </row>
    <row r="168" spans="9:11" x14ac:dyDescent="0.2">
      <c r="I168" s="101"/>
      <c r="K168" s="102"/>
    </row>
    <row r="169" spans="9:11" x14ac:dyDescent="0.2">
      <c r="I169" s="101"/>
      <c r="K169" s="102"/>
    </row>
    <row r="170" spans="9:11" x14ac:dyDescent="0.2">
      <c r="I170" s="101"/>
      <c r="K170" s="102"/>
    </row>
    <row r="171" spans="9:11" x14ac:dyDescent="0.2">
      <c r="I171" s="101"/>
      <c r="K171" s="102"/>
    </row>
    <row r="172" spans="9:11" x14ac:dyDescent="0.2">
      <c r="I172" s="101"/>
      <c r="K172" s="102"/>
    </row>
    <row r="173" spans="9:11" x14ac:dyDescent="0.2">
      <c r="I173" s="101"/>
      <c r="K173" s="102"/>
    </row>
    <row r="174" spans="9:11" x14ac:dyDescent="0.2">
      <c r="I174" s="101"/>
      <c r="K174" s="102"/>
    </row>
    <row r="175" spans="9:11" x14ac:dyDescent="0.2">
      <c r="I175" s="101"/>
      <c r="K175" s="102"/>
    </row>
    <row r="176" spans="9:11" x14ac:dyDescent="0.2">
      <c r="I176" s="101"/>
      <c r="K176" s="102"/>
    </row>
    <row r="177" spans="9:11" x14ac:dyDescent="0.2">
      <c r="I177" s="101"/>
      <c r="K177" s="102"/>
    </row>
    <row r="178" spans="9:11" x14ac:dyDescent="0.2">
      <c r="I178" s="101"/>
      <c r="K178" s="102"/>
    </row>
    <row r="179" spans="9:11" x14ac:dyDescent="0.2">
      <c r="I179" s="101"/>
      <c r="K179" s="102"/>
    </row>
    <row r="180" spans="9:11" x14ac:dyDescent="0.2">
      <c r="I180" s="101"/>
      <c r="K180" s="102"/>
    </row>
    <row r="181" spans="9:11" x14ac:dyDescent="0.2">
      <c r="I181" s="101"/>
      <c r="K181" s="102"/>
    </row>
    <row r="182" spans="9:11" x14ac:dyDescent="0.2">
      <c r="I182" s="101"/>
      <c r="K182" s="102"/>
    </row>
    <row r="183" spans="9:11" x14ac:dyDescent="0.2">
      <c r="I183" s="101"/>
      <c r="K183" s="102"/>
    </row>
    <row r="184" spans="9:11" x14ac:dyDescent="0.2">
      <c r="I184" s="101"/>
      <c r="K184" s="102"/>
    </row>
    <row r="185" spans="9:11" x14ac:dyDescent="0.2">
      <c r="I185" s="101"/>
      <c r="K185" s="102"/>
    </row>
    <row r="186" spans="9:11" x14ac:dyDescent="0.2">
      <c r="I186" s="101"/>
      <c r="K186" s="102"/>
    </row>
    <row r="187" spans="9:11" x14ac:dyDescent="0.2">
      <c r="I187" s="101"/>
      <c r="K187" s="102"/>
    </row>
    <row r="188" spans="9:11" x14ac:dyDescent="0.2">
      <c r="I188" s="101"/>
      <c r="K188" s="102"/>
    </row>
    <row r="189" spans="9:11" x14ac:dyDescent="0.2">
      <c r="I189" s="101"/>
      <c r="K189" s="102"/>
    </row>
    <row r="190" spans="9:11" x14ac:dyDescent="0.2">
      <c r="I190" s="101"/>
      <c r="K190" s="102"/>
    </row>
    <row r="191" spans="9:11" x14ac:dyDescent="0.2">
      <c r="I191" s="101"/>
      <c r="K191" s="102"/>
    </row>
    <row r="192" spans="9:11" x14ac:dyDescent="0.2">
      <c r="I192" s="101"/>
      <c r="K192" s="102"/>
    </row>
    <row r="193" spans="9:11" x14ac:dyDescent="0.2">
      <c r="I193" s="101"/>
      <c r="K193" s="102"/>
    </row>
    <row r="194" spans="9:11" x14ac:dyDescent="0.2">
      <c r="I194" s="101"/>
      <c r="K194" s="102"/>
    </row>
    <row r="195" spans="9:11" x14ac:dyDescent="0.2">
      <c r="I195" s="101"/>
      <c r="K195" s="102"/>
    </row>
    <row r="196" spans="9:11" x14ac:dyDescent="0.2">
      <c r="I196" s="101"/>
      <c r="K196" s="102"/>
    </row>
    <row r="197" spans="9:11" x14ac:dyDescent="0.2">
      <c r="I197" s="101"/>
      <c r="K197" s="102"/>
    </row>
    <row r="198" spans="9:11" x14ac:dyDescent="0.2">
      <c r="I198" s="101"/>
      <c r="K198" s="102"/>
    </row>
    <row r="199" spans="9:11" x14ac:dyDescent="0.2">
      <c r="I199" s="101"/>
      <c r="K199" s="102"/>
    </row>
    <row r="200" spans="9:11" x14ac:dyDescent="0.2">
      <c r="I200" s="101"/>
      <c r="K200" s="102"/>
    </row>
    <row r="201" spans="9:11" x14ac:dyDescent="0.2">
      <c r="I201" s="101"/>
      <c r="K201" s="102"/>
    </row>
    <row r="202" spans="9:11" x14ac:dyDescent="0.2">
      <c r="I202" s="101"/>
      <c r="K202" s="102"/>
    </row>
    <row r="203" spans="9:11" x14ac:dyDescent="0.2">
      <c r="I203" s="101"/>
      <c r="K203" s="102"/>
    </row>
    <row r="204" spans="9:11" x14ac:dyDescent="0.2">
      <c r="I204" s="101"/>
      <c r="K204" s="102"/>
    </row>
    <row r="205" spans="9:11" x14ac:dyDescent="0.2">
      <c r="I205" s="101"/>
      <c r="K205" s="102"/>
    </row>
    <row r="206" spans="9:11" x14ac:dyDescent="0.2">
      <c r="I206" s="101"/>
      <c r="K206" s="102"/>
    </row>
    <row r="207" spans="9:11" x14ac:dyDescent="0.2">
      <c r="I207" s="101"/>
      <c r="K207" s="102"/>
    </row>
    <row r="208" spans="9:11" x14ac:dyDescent="0.2">
      <c r="I208" s="101"/>
      <c r="K208" s="102"/>
    </row>
    <row r="209" spans="9:11" x14ac:dyDescent="0.2">
      <c r="I209" s="101"/>
      <c r="K209" s="102"/>
    </row>
    <row r="210" spans="9:11" x14ac:dyDescent="0.2">
      <c r="I210" s="101"/>
      <c r="K210" s="102"/>
    </row>
    <row r="211" spans="9:11" x14ac:dyDescent="0.2">
      <c r="I211" s="101"/>
      <c r="K211" s="102"/>
    </row>
    <row r="212" spans="9:11" x14ac:dyDescent="0.2">
      <c r="I212" s="101"/>
      <c r="K212" s="102"/>
    </row>
    <row r="213" spans="9:11" x14ac:dyDescent="0.2">
      <c r="I213" s="101"/>
      <c r="K213" s="102"/>
    </row>
    <row r="214" spans="9:11" x14ac:dyDescent="0.2">
      <c r="I214" s="101"/>
      <c r="K214" s="102"/>
    </row>
    <row r="215" spans="9:11" x14ac:dyDescent="0.2">
      <c r="I215" s="101"/>
      <c r="K215" s="102"/>
    </row>
    <row r="216" spans="9:11" x14ac:dyDescent="0.2">
      <c r="I216" s="101"/>
      <c r="K216" s="102"/>
    </row>
    <row r="217" spans="9:11" x14ac:dyDescent="0.2">
      <c r="I217" s="101"/>
      <c r="K217" s="102"/>
    </row>
    <row r="218" spans="9:11" x14ac:dyDescent="0.2">
      <c r="I218" s="101"/>
      <c r="K218" s="102"/>
    </row>
    <row r="219" spans="9:11" x14ac:dyDescent="0.2">
      <c r="I219" s="101"/>
      <c r="K219" s="102"/>
    </row>
    <row r="220" spans="9:11" x14ac:dyDescent="0.2">
      <c r="I220" s="101"/>
      <c r="K220" s="102"/>
    </row>
    <row r="221" spans="9:11" x14ac:dyDescent="0.2">
      <c r="I221" s="101"/>
      <c r="K221" s="102"/>
    </row>
    <row r="222" spans="9:11" x14ac:dyDescent="0.2">
      <c r="I222" s="101"/>
      <c r="K222" s="102"/>
    </row>
    <row r="223" spans="9:11" x14ac:dyDescent="0.2">
      <c r="I223" s="101"/>
      <c r="K223" s="102"/>
    </row>
    <row r="224" spans="9:11" x14ac:dyDescent="0.2">
      <c r="I224" s="101"/>
      <c r="K224" s="102"/>
    </row>
    <row r="225" spans="9:11" x14ac:dyDescent="0.2">
      <c r="I225" s="101"/>
      <c r="K225" s="102"/>
    </row>
    <row r="226" spans="9:11" x14ac:dyDescent="0.2">
      <c r="I226" s="101"/>
      <c r="K226" s="102"/>
    </row>
    <row r="227" spans="9:11" x14ac:dyDescent="0.2">
      <c r="I227" s="101"/>
      <c r="K227" s="102"/>
    </row>
    <row r="228" spans="9:11" x14ac:dyDescent="0.2">
      <c r="I228" s="101"/>
      <c r="K228" s="102"/>
    </row>
    <row r="229" spans="9:11" x14ac:dyDescent="0.2">
      <c r="I229" s="101"/>
      <c r="K229" s="102"/>
    </row>
    <row r="230" spans="9:11" x14ac:dyDescent="0.2">
      <c r="I230" s="101"/>
      <c r="K230" s="102"/>
    </row>
    <row r="231" spans="9:11" x14ac:dyDescent="0.2">
      <c r="I231" s="101"/>
      <c r="K231" s="102"/>
    </row>
    <row r="232" spans="9:11" x14ac:dyDescent="0.2">
      <c r="I232" s="101"/>
      <c r="K232" s="102"/>
    </row>
    <row r="233" spans="9:11" x14ac:dyDescent="0.2">
      <c r="I233" s="101"/>
      <c r="K233" s="102"/>
    </row>
    <row r="234" spans="9:11" x14ac:dyDescent="0.2">
      <c r="I234" s="101"/>
      <c r="K234" s="102"/>
    </row>
    <row r="235" spans="9:11" x14ac:dyDescent="0.2">
      <c r="I235" s="101"/>
      <c r="K235" s="102"/>
    </row>
    <row r="236" spans="9:11" x14ac:dyDescent="0.2">
      <c r="I236" s="101"/>
      <c r="K236" s="102"/>
    </row>
    <row r="237" spans="9:11" x14ac:dyDescent="0.2">
      <c r="I237" s="101"/>
      <c r="K237" s="102"/>
    </row>
    <row r="238" spans="9:11" x14ac:dyDescent="0.2">
      <c r="I238" s="101"/>
      <c r="K238" s="102"/>
    </row>
    <row r="239" spans="9:11" x14ac:dyDescent="0.2">
      <c r="I239" s="101"/>
      <c r="K239" s="102"/>
    </row>
    <row r="240" spans="9:11" x14ac:dyDescent="0.2">
      <c r="I240" s="101"/>
      <c r="K240" s="102"/>
    </row>
    <row r="241" spans="9:11" x14ac:dyDescent="0.2">
      <c r="I241" s="101"/>
      <c r="K241" s="102"/>
    </row>
    <row r="242" spans="9:11" x14ac:dyDescent="0.2">
      <c r="I242" s="101"/>
      <c r="K242" s="102"/>
    </row>
    <row r="243" spans="9:11" x14ac:dyDescent="0.2">
      <c r="I243" s="101"/>
      <c r="K243" s="102"/>
    </row>
    <row r="244" spans="9:11" x14ac:dyDescent="0.2">
      <c r="I244" s="101"/>
      <c r="K244" s="102"/>
    </row>
    <row r="245" spans="9:11" x14ac:dyDescent="0.2">
      <c r="I245" s="101"/>
      <c r="K245" s="102"/>
    </row>
    <row r="246" spans="9:11" x14ac:dyDescent="0.2">
      <c r="I246" s="101"/>
      <c r="K246" s="102"/>
    </row>
    <row r="247" spans="9:11" x14ac:dyDescent="0.2">
      <c r="I247" s="101"/>
      <c r="K247" s="102"/>
    </row>
    <row r="248" spans="9:11" x14ac:dyDescent="0.2">
      <c r="I248" s="101"/>
      <c r="K248" s="102"/>
    </row>
    <row r="249" spans="9:11" x14ac:dyDescent="0.2">
      <c r="I249" s="101"/>
      <c r="K249" s="102"/>
    </row>
    <row r="250" spans="9:11" x14ac:dyDescent="0.2">
      <c r="I250" s="101"/>
      <c r="K250" s="102"/>
    </row>
    <row r="251" spans="9:11" x14ac:dyDescent="0.2">
      <c r="I251" s="101"/>
      <c r="K251" s="102"/>
    </row>
    <row r="252" spans="9:11" x14ac:dyDescent="0.2">
      <c r="I252" s="101"/>
      <c r="K252" s="102"/>
    </row>
    <row r="253" spans="9:11" x14ac:dyDescent="0.2">
      <c r="I253" s="101"/>
      <c r="K253" s="102"/>
    </row>
    <row r="254" spans="9:11" x14ac:dyDescent="0.2">
      <c r="I254" s="101"/>
      <c r="K254" s="102"/>
    </row>
    <row r="255" spans="9:11" x14ac:dyDescent="0.2">
      <c r="I255" s="101"/>
      <c r="K255" s="102"/>
    </row>
    <row r="256" spans="9:11" x14ac:dyDescent="0.2">
      <c r="I256" s="101"/>
      <c r="K256" s="102"/>
    </row>
    <row r="257" spans="9:11" x14ac:dyDescent="0.2">
      <c r="I257" s="101"/>
      <c r="K257" s="102"/>
    </row>
    <row r="258" spans="9:11" x14ac:dyDescent="0.2">
      <c r="I258" s="101"/>
      <c r="K258" s="102"/>
    </row>
    <row r="259" spans="9:11" x14ac:dyDescent="0.2">
      <c r="I259" s="101"/>
      <c r="K259" s="102"/>
    </row>
    <row r="260" spans="9:11" x14ac:dyDescent="0.2">
      <c r="I260" s="101"/>
      <c r="K260" s="102"/>
    </row>
    <row r="261" spans="9:11" x14ac:dyDescent="0.2">
      <c r="I261" s="101"/>
      <c r="K261" s="102"/>
    </row>
    <row r="262" spans="9:11" x14ac:dyDescent="0.2">
      <c r="I262" s="101"/>
      <c r="K262" s="102"/>
    </row>
    <row r="263" spans="9:11" x14ac:dyDescent="0.2">
      <c r="I263" s="101"/>
      <c r="K263" s="102"/>
    </row>
    <row r="264" spans="9:11" x14ac:dyDescent="0.2">
      <c r="I264" s="101"/>
      <c r="K264" s="102"/>
    </row>
    <row r="265" spans="9:11" x14ac:dyDescent="0.2">
      <c r="I265" s="101"/>
      <c r="K265" s="102"/>
    </row>
    <row r="266" spans="9:11" x14ac:dyDescent="0.2">
      <c r="I266" s="101"/>
      <c r="K266" s="102"/>
    </row>
    <row r="267" spans="9:11" x14ac:dyDescent="0.2">
      <c r="I267" s="101"/>
      <c r="K267" s="102"/>
    </row>
    <row r="268" spans="9:11" x14ac:dyDescent="0.2">
      <c r="I268" s="101"/>
      <c r="K268" s="102"/>
    </row>
    <row r="269" spans="9:11" x14ac:dyDescent="0.2">
      <c r="I269" s="101"/>
      <c r="K269" s="102"/>
    </row>
    <row r="270" spans="9:11" x14ac:dyDescent="0.2">
      <c r="I270" s="101"/>
      <c r="K270" s="102"/>
    </row>
    <row r="271" spans="9:11" x14ac:dyDescent="0.2">
      <c r="I271" s="101"/>
      <c r="K271" s="102"/>
    </row>
    <row r="272" spans="9:11" x14ac:dyDescent="0.2">
      <c r="I272" s="101"/>
      <c r="K272" s="102"/>
    </row>
    <row r="273" spans="9:11" x14ac:dyDescent="0.2">
      <c r="I273" s="101"/>
      <c r="K273" s="102"/>
    </row>
    <row r="274" spans="9:11" x14ac:dyDescent="0.2">
      <c r="I274" s="101"/>
      <c r="K274" s="102"/>
    </row>
    <row r="275" spans="9:11" x14ac:dyDescent="0.2">
      <c r="I275" s="101"/>
      <c r="K275" s="102"/>
    </row>
    <row r="276" spans="9:11" x14ac:dyDescent="0.2">
      <c r="I276" s="101"/>
      <c r="K276" s="102"/>
    </row>
    <row r="277" spans="9:11" x14ac:dyDescent="0.2">
      <c r="I277" s="101"/>
      <c r="K277" s="102"/>
    </row>
    <row r="278" spans="9:11" x14ac:dyDescent="0.2">
      <c r="I278" s="101"/>
      <c r="K278" s="102"/>
    </row>
    <row r="279" spans="9:11" x14ac:dyDescent="0.2">
      <c r="I279" s="101"/>
      <c r="K279" s="102"/>
    </row>
    <row r="280" spans="9:11" x14ac:dyDescent="0.2">
      <c r="I280" s="101"/>
      <c r="K280" s="102"/>
    </row>
    <row r="281" spans="9:11" x14ac:dyDescent="0.2">
      <c r="I281" s="101"/>
      <c r="K281" s="102"/>
    </row>
    <row r="282" spans="9:11" x14ac:dyDescent="0.2">
      <c r="I282" s="101"/>
      <c r="K282" s="102"/>
    </row>
    <row r="283" spans="9:11" x14ac:dyDescent="0.2">
      <c r="I283" s="101"/>
      <c r="K283" s="102"/>
    </row>
    <row r="284" spans="9:11" x14ac:dyDescent="0.2">
      <c r="I284" s="101"/>
      <c r="K284" s="102"/>
    </row>
    <row r="285" spans="9:11" x14ac:dyDescent="0.2">
      <c r="I285" s="101"/>
      <c r="K285" s="102"/>
    </row>
    <row r="286" spans="9:11" x14ac:dyDescent="0.2">
      <c r="I286" s="101"/>
      <c r="K286" s="102"/>
    </row>
    <row r="287" spans="9:11" x14ac:dyDescent="0.2">
      <c r="I287" s="101"/>
      <c r="K287" s="102"/>
    </row>
    <row r="288" spans="9:11" x14ac:dyDescent="0.2">
      <c r="I288" s="101"/>
      <c r="K288" s="102"/>
    </row>
    <row r="289" spans="9:11" x14ac:dyDescent="0.2">
      <c r="I289" s="101"/>
      <c r="K289" s="102"/>
    </row>
    <row r="290" spans="9:11" x14ac:dyDescent="0.2">
      <c r="I290" s="101"/>
      <c r="K290" s="102"/>
    </row>
    <row r="291" spans="9:11" x14ac:dyDescent="0.2">
      <c r="I291" s="101"/>
      <c r="K291" s="102"/>
    </row>
    <row r="292" spans="9:11" x14ac:dyDescent="0.2">
      <c r="I292" s="101"/>
      <c r="K292" s="102"/>
    </row>
    <row r="293" spans="9:11" x14ac:dyDescent="0.2">
      <c r="I293" s="101"/>
      <c r="K293" s="102"/>
    </row>
    <row r="294" spans="9:11" x14ac:dyDescent="0.2">
      <c r="I294" s="101"/>
      <c r="K294" s="102"/>
    </row>
    <row r="295" spans="9:11" x14ac:dyDescent="0.2">
      <c r="I295" s="101"/>
      <c r="K295" s="102"/>
    </row>
    <row r="296" spans="9:11" x14ac:dyDescent="0.2">
      <c r="I296" s="101"/>
      <c r="K296" s="102"/>
    </row>
    <row r="297" spans="9:11" x14ac:dyDescent="0.2">
      <c r="I297" s="101"/>
      <c r="K297" s="102"/>
    </row>
    <row r="298" spans="9:11" x14ac:dyDescent="0.2">
      <c r="I298" s="101"/>
      <c r="K298" s="102"/>
    </row>
    <row r="299" spans="9:11" x14ac:dyDescent="0.2">
      <c r="I299" s="101"/>
      <c r="K299" s="102"/>
    </row>
    <row r="300" spans="9:11" x14ac:dyDescent="0.2">
      <c r="I300" s="101"/>
      <c r="K300" s="102"/>
    </row>
    <row r="301" spans="9:11" x14ac:dyDescent="0.2">
      <c r="I301" s="101"/>
      <c r="K301" s="102"/>
    </row>
    <row r="302" spans="9:11" x14ac:dyDescent="0.2">
      <c r="I302" s="101"/>
      <c r="K302" s="102"/>
    </row>
    <row r="303" spans="9:11" x14ac:dyDescent="0.2">
      <c r="I303" s="101"/>
      <c r="K303" s="102"/>
    </row>
    <row r="304" spans="9:11" x14ac:dyDescent="0.2">
      <c r="I304" s="101"/>
      <c r="K304" s="102"/>
    </row>
    <row r="305" spans="9:11" x14ac:dyDescent="0.2">
      <c r="I305" s="101"/>
      <c r="K305" s="102"/>
    </row>
    <row r="306" spans="9:11" x14ac:dyDescent="0.2">
      <c r="I306" s="101"/>
      <c r="K306" s="102"/>
    </row>
    <row r="307" spans="9:11" x14ac:dyDescent="0.2">
      <c r="I307" s="101"/>
      <c r="K307" s="102"/>
    </row>
    <row r="308" spans="9:11" x14ac:dyDescent="0.2">
      <c r="I308" s="101"/>
      <c r="K308" s="102"/>
    </row>
    <row r="309" spans="9:11" x14ac:dyDescent="0.2">
      <c r="I309" s="101"/>
      <c r="K309" s="102"/>
    </row>
    <row r="310" spans="9:11" x14ac:dyDescent="0.2">
      <c r="I310" s="101"/>
      <c r="K310" s="102"/>
    </row>
    <row r="311" spans="9:11" x14ac:dyDescent="0.2">
      <c r="I311" s="101"/>
      <c r="K311" s="102"/>
    </row>
    <row r="312" spans="9:11" x14ac:dyDescent="0.2">
      <c r="I312" s="101"/>
      <c r="K312" s="102"/>
    </row>
    <row r="313" spans="9:11" x14ac:dyDescent="0.2">
      <c r="I313" s="101"/>
      <c r="K313" s="102"/>
    </row>
    <row r="314" spans="9:11" x14ac:dyDescent="0.2">
      <c r="I314" s="101"/>
      <c r="K314" s="102"/>
    </row>
    <row r="315" spans="9:11" x14ac:dyDescent="0.2">
      <c r="I315" s="101"/>
      <c r="K315" s="102"/>
    </row>
    <row r="316" spans="9:11" x14ac:dyDescent="0.2">
      <c r="I316" s="101"/>
      <c r="K316" s="102"/>
    </row>
    <row r="317" spans="9:11" x14ac:dyDescent="0.2">
      <c r="I317" s="101"/>
      <c r="K317" s="102"/>
    </row>
    <row r="318" spans="9:11" x14ac:dyDescent="0.2">
      <c r="I318" s="101"/>
      <c r="K318" s="102"/>
    </row>
    <row r="319" spans="9:11" x14ac:dyDescent="0.2">
      <c r="I319" s="101"/>
      <c r="K319" s="102"/>
    </row>
    <row r="320" spans="9:11" x14ac:dyDescent="0.2">
      <c r="I320" s="101"/>
      <c r="K320" s="102"/>
    </row>
    <row r="321" spans="9:11" x14ac:dyDescent="0.2">
      <c r="I321" s="101"/>
      <c r="K321" s="102"/>
    </row>
    <row r="322" spans="9:11" x14ac:dyDescent="0.2">
      <c r="I322" s="101"/>
      <c r="K322" s="102"/>
    </row>
    <row r="323" spans="9:11" x14ac:dyDescent="0.2">
      <c r="I323" s="101"/>
      <c r="K323" s="102"/>
    </row>
    <row r="324" spans="9:11" x14ac:dyDescent="0.2">
      <c r="I324" s="101"/>
      <c r="K324" s="102"/>
    </row>
    <row r="325" spans="9:11" x14ac:dyDescent="0.2">
      <c r="I325" s="101"/>
      <c r="K325" s="102"/>
    </row>
    <row r="326" spans="9:11" x14ac:dyDescent="0.2">
      <c r="I326" s="101"/>
      <c r="K326" s="102"/>
    </row>
    <row r="327" spans="9:11" x14ac:dyDescent="0.2">
      <c r="I327" s="101"/>
      <c r="K327" s="102"/>
    </row>
    <row r="328" spans="9:11" x14ac:dyDescent="0.2">
      <c r="I328" s="101"/>
      <c r="K328" s="102"/>
    </row>
    <row r="329" spans="9:11" x14ac:dyDescent="0.2">
      <c r="I329" s="101"/>
      <c r="K329" s="102"/>
    </row>
    <row r="330" spans="9:11" x14ac:dyDescent="0.2">
      <c r="I330" s="101"/>
      <c r="K330" s="102"/>
    </row>
    <row r="331" spans="9:11" x14ac:dyDescent="0.2">
      <c r="I331" s="101"/>
      <c r="K331" s="102"/>
    </row>
    <row r="332" spans="9:11" x14ac:dyDescent="0.2">
      <c r="I332" s="101"/>
      <c r="K332" s="102"/>
    </row>
    <row r="333" spans="9:11" x14ac:dyDescent="0.2">
      <c r="I333" s="101"/>
      <c r="K333" s="102"/>
    </row>
    <row r="334" spans="9:11" x14ac:dyDescent="0.2">
      <c r="I334" s="101"/>
      <c r="K334" s="102"/>
    </row>
    <row r="335" spans="9:11" x14ac:dyDescent="0.2">
      <c r="I335" s="101"/>
      <c r="K335" s="102"/>
    </row>
    <row r="336" spans="9:11" x14ac:dyDescent="0.2">
      <c r="I336" s="101"/>
      <c r="K336" s="102"/>
    </row>
    <row r="337" spans="9:11" x14ac:dyDescent="0.2">
      <c r="I337" s="101"/>
      <c r="K337" s="102"/>
    </row>
    <row r="338" spans="9:11" x14ac:dyDescent="0.2">
      <c r="I338" s="101"/>
      <c r="K338" s="102"/>
    </row>
    <row r="339" spans="9:11" x14ac:dyDescent="0.2">
      <c r="I339" s="101"/>
      <c r="K339" s="102"/>
    </row>
    <row r="340" spans="9:11" x14ac:dyDescent="0.2">
      <c r="I340" s="101"/>
      <c r="K340" s="102"/>
    </row>
    <row r="341" spans="9:11" x14ac:dyDescent="0.2">
      <c r="I341" s="101"/>
      <c r="K341" s="102"/>
    </row>
    <row r="342" spans="9:11" x14ac:dyDescent="0.2">
      <c r="I342" s="101"/>
      <c r="K342" s="102"/>
    </row>
    <row r="343" spans="9:11" x14ac:dyDescent="0.2">
      <c r="I343" s="101"/>
      <c r="K343" s="102"/>
    </row>
    <row r="344" spans="9:11" x14ac:dyDescent="0.2">
      <c r="I344" s="101"/>
      <c r="K344" s="102"/>
    </row>
    <row r="345" spans="9:11" x14ac:dyDescent="0.2">
      <c r="I345" s="101"/>
      <c r="K345" s="102"/>
    </row>
    <row r="346" spans="9:11" x14ac:dyDescent="0.2">
      <c r="I346" s="101"/>
      <c r="K346" s="102"/>
    </row>
    <row r="347" spans="9:11" x14ac:dyDescent="0.2">
      <c r="I347" s="101"/>
      <c r="K347" s="102"/>
    </row>
    <row r="348" spans="9:11" x14ac:dyDescent="0.2">
      <c r="I348" s="101"/>
      <c r="K348" s="102"/>
    </row>
    <row r="349" spans="9:11" x14ac:dyDescent="0.2">
      <c r="I349" s="101"/>
      <c r="K349" s="102"/>
    </row>
    <row r="350" spans="9:11" x14ac:dyDescent="0.2">
      <c r="I350" s="101"/>
      <c r="K350" s="102"/>
    </row>
    <row r="351" spans="9:11" x14ac:dyDescent="0.2">
      <c r="I351" s="101"/>
      <c r="K351" s="102"/>
    </row>
    <row r="352" spans="9:11" x14ac:dyDescent="0.2">
      <c r="I352" s="101"/>
      <c r="K352" s="102"/>
    </row>
    <row r="353" spans="9:11" x14ac:dyDescent="0.2">
      <c r="I353" s="101"/>
      <c r="K353" s="102"/>
    </row>
    <row r="354" spans="9:11" x14ac:dyDescent="0.2">
      <c r="I354" s="101"/>
      <c r="K354" s="102"/>
    </row>
    <row r="355" spans="9:11" x14ac:dyDescent="0.2">
      <c r="I355" s="101"/>
      <c r="K355" s="102"/>
    </row>
    <row r="356" spans="9:11" x14ac:dyDescent="0.2">
      <c r="I356" s="101"/>
      <c r="K356" s="102"/>
    </row>
    <row r="357" spans="9:11" x14ac:dyDescent="0.2">
      <c r="I357" s="101"/>
      <c r="K357" s="102"/>
    </row>
    <row r="358" spans="9:11" x14ac:dyDescent="0.2">
      <c r="I358" s="101"/>
      <c r="K358" s="102"/>
    </row>
    <row r="359" spans="9:11" x14ac:dyDescent="0.2">
      <c r="I359" s="101"/>
      <c r="K359" s="102"/>
    </row>
    <row r="360" spans="9:11" x14ac:dyDescent="0.2">
      <c r="I360" s="101"/>
      <c r="K360" s="102"/>
    </row>
    <row r="361" spans="9:11" x14ac:dyDescent="0.2">
      <c r="I361" s="101"/>
      <c r="K361" s="102"/>
    </row>
    <row r="362" spans="9:11" x14ac:dyDescent="0.2">
      <c r="I362" s="101"/>
      <c r="K362" s="102"/>
    </row>
    <row r="363" spans="9:11" x14ac:dyDescent="0.2">
      <c r="I363" s="101"/>
      <c r="K363" s="102"/>
    </row>
    <row r="364" spans="9:11" x14ac:dyDescent="0.2">
      <c r="I364" s="101"/>
      <c r="K364" s="102"/>
    </row>
    <row r="365" spans="9:11" x14ac:dyDescent="0.2">
      <c r="I365" s="101"/>
      <c r="K365" s="102"/>
    </row>
    <row r="366" spans="9:11" x14ac:dyDescent="0.2">
      <c r="I366" s="101"/>
      <c r="K366" s="102"/>
    </row>
    <row r="367" spans="9:11" x14ac:dyDescent="0.2">
      <c r="I367" s="101"/>
      <c r="K367" s="102"/>
    </row>
    <row r="368" spans="9:11" x14ac:dyDescent="0.2">
      <c r="I368" s="101"/>
      <c r="K368" s="102"/>
    </row>
    <row r="369" spans="9:11" x14ac:dyDescent="0.2">
      <c r="I369" s="101"/>
      <c r="K369" s="102"/>
    </row>
    <row r="370" spans="9:11" x14ac:dyDescent="0.2">
      <c r="I370" s="101"/>
      <c r="K370" s="102"/>
    </row>
    <row r="371" spans="9:11" x14ac:dyDescent="0.2">
      <c r="I371" s="101"/>
      <c r="K371" s="102"/>
    </row>
    <row r="372" spans="9:11" x14ac:dyDescent="0.2">
      <c r="I372" s="101"/>
      <c r="K372" s="102"/>
    </row>
    <row r="373" spans="9:11" x14ac:dyDescent="0.2">
      <c r="I373" s="101"/>
      <c r="K373" s="102"/>
    </row>
    <row r="374" spans="9:11" x14ac:dyDescent="0.2">
      <c r="I374" s="101"/>
      <c r="K374" s="102"/>
    </row>
    <row r="375" spans="9:11" x14ac:dyDescent="0.2">
      <c r="I375" s="101"/>
      <c r="K375" s="102"/>
    </row>
    <row r="376" spans="9:11" x14ac:dyDescent="0.2">
      <c r="I376" s="101"/>
      <c r="K376" s="102"/>
    </row>
    <row r="377" spans="9:11" x14ac:dyDescent="0.2">
      <c r="I377" s="101"/>
      <c r="K377" s="102"/>
    </row>
    <row r="378" spans="9:11" x14ac:dyDescent="0.2">
      <c r="I378" s="101"/>
      <c r="K378" s="102"/>
    </row>
    <row r="379" spans="9:11" x14ac:dyDescent="0.2">
      <c r="I379" s="101"/>
      <c r="K379" s="102"/>
    </row>
    <row r="380" spans="9:11" x14ac:dyDescent="0.2">
      <c r="I380" s="101"/>
      <c r="K380" s="102"/>
    </row>
    <row r="381" spans="9:11" x14ac:dyDescent="0.2">
      <c r="I381" s="101"/>
      <c r="K381" s="102"/>
    </row>
    <row r="382" spans="9:11" x14ac:dyDescent="0.2">
      <c r="I382" s="101"/>
      <c r="K382" s="102"/>
    </row>
    <row r="383" spans="9:11" x14ac:dyDescent="0.2">
      <c r="I383" s="101"/>
      <c r="K383" s="102"/>
    </row>
    <row r="384" spans="9:11" x14ac:dyDescent="0.2">
      <c r="I384" s="101"/>
      <c r="K384" s="102"/>
    </row>
    <row r="385" spans="9:11" x14ac:dyDescent="0.2">
      <c r="I385" s="101"/>
      <c r="K385" s="102"/>
    </row>
    <row r="386" spans="9:11" x14ac:dyDescent="0.2">
      <c r="I386" s="101"/>
      <c r="K386" s="102"/>
    </row>
    <row r="387" spans="9:11" x14ac:dyDescent="0.2">
      <c r="I387" s="101"/>
      <c r="K387" s="102"/>
    </row>
    <row r="388" spans="9:11" x14ac:dyDescent="0.2">
      <c r="I388" s="101"/>
      <c r="K388" s="102"/>
    </row>
    <row r="389" spans="9:11" x14ac:dyDescent="0.2">
      <c r="I389" s="101"/>
      <c r="K389" s="102"/>
    </row>
    <row r="390" spans="9:11" x14ac:dyDescent="0.2">
      <c r="I390" s="101"/>
      <c r="K390" s="102"/>
    </row>
    <row r="391" spans="9:11" x14ac:dyDescent="0.2">
      <c r="I391" s="101"/>
      <c r="K391" s="102"/>
    </row>
    <row r="392" spans="9:11" x14ac:dyDescent="0.2">
      <c r="I392" s="101"/>
      <c r="K392" s="102"/>
    </row>
    <row r="393" spans="9:11" x14ac:dyDescent="0.2">
      <c r="I393" s="101"/>
      <c r="K393" s="102"/>
    </row>
    <row r="394" spans="9:11" x14ac:dyDescent="0.2">
      <c r="I394" s="101"/>
      <c r="K394" s="102"/>
    </row>
    <row r="395" spans="9:11" x14ac:dyDescent="0.2">
      <c r="I395" s="101"/>
      <c r="K395" s="102"/>
    </row>
    <row r="396" spans="9:11" x14ac:dyDescent="0.2">
      <c r="I396" s="101"/>
      <c r="K396" s="102"/>
    </row>
    <row r="397" spans="9:11" x14ac:dyDescent="0.2">
      <c r="I397" s="101"/>
      <c r="K397" s="102"/>
    </row>
    <row r="398" spans="9:11" x14ac:dyDescent="0.2">
      <c r="I398" s="101"/>
      <c r="K398" s="102"/>
    </row>
    <row r="399" spans="9:11" x14ac:dyDescent="0.2">
      <c r="I399" s="101"/>
      <c r="K399" s="102"/>
    </row>
    <row r="400" spans="9:11" x14ac:dyDescent="0.2">
      <c r="I400" s="101"/>
      <c r="K400" s="102"/>
    </row>
    <row r="401" spans="9:11" x14ac:dyDescent="0.2">
      <c r="I401" s="101"/>
      <c r="K401" s="102"/>
    </row>
    <row r="402" spans="9:11" x14ac:dyDescent="0.2">
      <c r="I402" s="101"/>
      <c r="K402" s="102"/>
    </row>
    <row r="403" spans="9:11" x14ac:dyDescent="0.2">
      <c r="I403" s="101"/>
      <c r="K403" s="102"/>
    </row>
    <row r="404" spans="9:11" x14ac:dyDescent="0.2">
      <c r="I404" s="101"/>
      <c r="K404" s="102"/>
    </row>
    <row r="405" spans="9:11" x14ac:dyDescent="0.2">
      <c r="I405" s="101"/>
      <c r="K405" s="102"/>
    </row>
    <row r="406" spans="9:11" x14ac:dyDescent="0.2">
      <c r="I406" s="101"/>
      <c r="K406" s="102"/>
    </row>
    <row r="407" spans="9:11" x14ac:dyDescent="0.2">
      <c r="I407" s="101"/>
      <c r="K407" s="102"/>
    </row>
    <row r="408" spans="9:11" x14ac:dyDescent="0.2">
      <c r="I408" s="101"/>
      <c r="K408" s="102"/>
    </row>
    <row r="409" spans="9:11" x14ac:dyDescent="0.2">
      <c r="I409" s="101"/>
      <c r="K409" s="102"/>
    </row>
    <row r="410" spans="9:11" x14ac:dyDescent="0.2">
      <c r="I410" s="101"/>
      <c r="K410" s="102"/>
    </row>
    <row r="411" spans="9:11" x14ac:dyDescent="0.2">
      <c r="I411" s="101"/>
      <c r="K411" s="102"/>
    </row>
    <row r="412" spans="9:11" x14ac:dyDescent="0.2">
      <c r="I412" s="101"/>
      <c r="K412" s="102"/>
    </row>
    <row r="413" spans="9:11" x14ac:dyDescent="0.2">
      <c r="I413" s="101"/>
      <c r="K413" s="102"/>
    </row>
    <row r="414" spans="9:11" x14ac:dyDescent="0.2">
      <c r="I414" s="101"/>
      <c r="K414" s="102"/>
    </row>
    <row r="415" spans="9:11" x14ac:dyDescent="0.2">
      <c r="I415" s="101"/>
      <c r="K415" s="102"/>
    </row>
    <row r="416" spans="9:11" x14ac:dyDescent="0.2">
      <c r="I416" s="101"/>
      <c r="K416" s="102"/>
    </row>
    <row r="417" spans="9:11" x14ac:dyDescent="0.2">
      <c r="I417" s="101"/>
      <c r="K417" s="102"/>
    </row>
    <row r="418" spans="9:11" x14ac:dyDescent="0.2">
      <c r="I418" s="101"/>
      <c r="K418" s="102"/>
    </row>
    <row r="419" spans="9:11" x14ac:dyDescent="0.2">
      <c r="I419" s="101"/>
      <c r="K419" s="102"/>
    </row>
    <row r="420" spans="9:11" x14ac:dyDescent="0.2">
      <c r="I420" s="101"/>
      <c r="K420" s="102"/>
    </row>
    <row r="421" spans="9:11" x14ac:dyDescent="0.2">
      <c r="I421" s="101"/>
      <c r="K421" s="102"/>
    </row>
    <row r="422" spans="9:11" x14ac:dyDescent="0.2">
      <c r="I422" s="101"/>
      <c r="K422" s="102"/>
    </row>
    <row r="423" spans="9:11" x14ac:dyDescent="0.2">
      <c r="I423" s="101"/>
      <c r="K423" s="102"/>
    </row>
    <row r="424" spans="9:11" x14ac:dyDescent="0.2">
      <c r="I424" s="101"/>
      <c r="K424" s="102"/>
    </row>
    <row r="425" spans="9:11" x14ac:dyDescent="0.2">
      <c r="I425" s="101"/>
      <c r="K425" s="102"/>
    </row>
    <row r="426" spans="9:11" x14ac:dyDescent="0.2">
      <c r="I426" s="101"/>
      <c r="K426" s="102"/>
    </row>
    <row r="427" spans="9:11" x14ac:dyDescent="0.2">
      <c r="I427" s="101"/>
      <c r="K427" s="102"/>
    </row>
    <row r="428" spans="9:11" x14ac:dyDescent="0.2">
      <c r="I428" s="101"/>
      <c r="K428" s="102"/>
    </row>
    <row r="429" spans="9:11" x14ac:dyDescent="0.2">
      <c r="I429" s="101"/>
      <c r="K429" s="102"/>
    </row>
    <row r="430" spans="9:11" x14ac:dyDescent="0.2">
      <c r="I430" s="101"/>
      <c r="K430" s="102"/>
    </row>
    <row r="431" spans="9:11" x14ac:dyDescent="0.2">
      <c r="I431" s="101"/>
      <c r="K431" s="102"/>
    </row>
    <row r="432" spans="9:11" x14ac:dyDescent="0.2">
      <c r="I432" s="101"/>
      <c r="K432" s="102"/>
    </row>
    <row r="433" spans="9:11" x14ac:dyDescent="0.2">
      <c r="I433" s="101"/>
      <c r="K433" s="102"/>
    </row>
    <row r="434" spans="9:11" x14ac:dyDescent="0.2">
      <c r="I434" s="101"/>
      <c r="K434" s="102"/>
    </row>
    <row r="435" spans="9:11" x14ac:dyDescent="0.2">
      <c r="I435" s="101"/>
      <c r="K435" s="102"/>
    </row>
    <row r="436" spans="9:11" x14ac:dyDescent="0.2">
      <c r="I436" s="101"/>
      <c r="K436" s="102"/>
    </row>
    <row r="437" spans="9:11" x14ac:dyDescent="0.2">
      <c r="I437" s="101"/>
      <c r="K437" s="102"/>
    </row>
    <row r="438" spans="9:11" x14ac:dyDescent="0.2">
      <c r="I438" s="101"/>
      <c r="K438" s="102"/>
    </row>
    <row r="439" spans="9:11" x14ac:dyDescent="0.2">
      <c r="I439" s="101"/>
      <c r="K439" s="102"/>
    </row>
    <row r="440" spans="9:11" x14ac:dyDescent="0.2">
      <c r="I440" s="101"/>
      <c r="K440" s="102"/>
    </row>
    <row r="441" spans="9:11" x14ac:dyDescent="0.2">
      <c r="I441" s="101"/>
      <c r="K441" s="102"/>
    </row>
    <row r="442" spans="9:11" x14ac:dyDescent="0.2">
      <c r="I442" s="101"/>
      <c r="K442" s="102"/>
    </row>
    <row r="443" spans="9:11" x14ac:dyDescent="0.2">
      <c r="I443" s="101"/>
      <c r="K443" s="102"/>
    </row>
    <row r="444" spans="9:11" x14ac:dyDescent="0.2">
      <c r="I444" s="101"/>
      <c r="K444" s="102"/>
    </row>
    <row r="445" spans="9:11" x14ac:dyDescent="0.2">
      <c r="I445" s="101"/>
      <c r="K445" s="102"/>
    </row>
    <row r="446" spans="9:11" x14ac:dyDescent="0.2">
      <c r="I446" s="101"/>
      <c r="K446" s="102"/>
    </row>
    <row r="447" spans="9:11" x14ac:dyDescent="0.2">
      <c r="I447" s="101"/>
      <c r="K447" s="102"/>
    </row>
    <row r="448" spans="9:11" x14ac:dyDescent="0.2">
      <c r="I448" s="101"/>
      <c r="K448" s="102"/>
    </row>
    <row r="449" spans="9:11" x14ac:dyDescent="0.2">
      <c r="I449" s="101"/>
      <c r="K449" s="102"/>
    </row>
    <row r="450" spans="9:11" x14ac:dyDescent="0.2">
      <c r="I450" s="101"/>
      <c r="K450" s="102"/>
    </row>
    <row r="451" spans="9:11" x14ac:dyDescent="0.2">
      <c r="I451" s="101"/>
      <c r="K451" s="102"/>
    </row>
    <row r="452" spans="9:11" x14ac:dyDescent="0.2">
      <c r="I452" s="101"/>
      <c r="K452" s="102"/>
    </row>
    <row r="453" spans="9:11" x14ac:dyDescent="0.2">
      <c r="I453" s="101"/>
      <c r="K453" s="102"/>
    </row>
    <row r="454" spans="9:11" x14ac:dyDescent="0.2">
      <c r="I454" s="101"/>
      <c r="K454" s="102"/>
    </row>
    <row r="455" spans="9:11" x14ac:dyDescent="0.2">
      <c r="I455" s="101"/>
      <c r="K455" s="102"/>
    </row>
    <row r="456" spans="9:11" x14ac:dyDescent="0.2">
      <c r="I456" s="101"/>
      <c r="K456" s="102"/>
    </row>
    <row r="457" spans="9:11" x14ac:dyDescent="0.2">
      <c r="I457" s="101"/>
      <c r="K457" s="102"/>
    </row>
    <row r="458" spans="9:11" x14ac:dyDescent="0.2">
      <c r="I458" s="101"/>
      <c r="K458" s="102"/>
    </row>
    <row r="459" spans="9:11" x14ac:dyDescent="0.2">
      <c r="I459" s="101"/>
      <c r="K459" s="102"/>
    </row>
    <row r="460" spans="9:11" x14ac:dyDescent="0.2">
      <c r="I460" s="101"/>
      <c r="K460" s="102"/>
    </row>
    <row r="461" spans="9:11" x14ac:dyDescent="0.2">
      <c r="I461" s="101"/>
      <c r="K461" s="102"/>
    </row>
    <row r="462" spans="9:11" x14ac:dyDescent="0.2">
      <c r="I462" s="101"/>
      <c r="K462" s="102"/>
    </row>
    <row r="463" spans="9:11" x14ac:dyDescent="0.2">
      <c r="I463" s="101"/>
      <c r="K463" s="102"/>
    </row>
    <row r="464" spans="9:11" x14ac:dyDescent="0.2">
      <c r="I464" s="101"/>
      <c r="K464" s="102"/>
    </row>
    <row r="465" spans="9:11" x14ac:dyDescent="0.2">
      <c r="I465" s="101"/>
      <c r="K465" s="102"/>
    </row>
    <row r="466" spans="9:11" x14ac:dyDescent="0.2">
      <c r="I466" s="101"/>
      <c r="K466" s="102"/>
    </row>
    <row r="467" spans="9:11" x14ac:dyDescent="0.2">
      <c r="I467" s="101"/>
      <c r="K467" s="102"/>
    </row>
    <row r="468" spans="9:11" x14ac:dyDescent="0.2">
      <c r="I468" s="101"/>
      <c r="K468" s="102"/>
    </row>
    <row r="469" spans="9:11" x14ac:dyDescent="0.2">
      <c r="I469" s="101"/>
      <c r="K469" s="102"/>
    </row>
    <row r="470" spans="9:11" x14ac:dyDescent="0.2">
      <c r="I470" s="101"/>
      <c r="K470" s="102"/>
    </row>
    <row r="471" spans="9:11" x14ac:dyDescent="0.2">
      <c r="I471" s="101"/>
      <c r="K471" s="102"/>
    </row>
    <row r="472" spans="9:11" x14ac:dyDescent="0.2">
      <c r="I472" s="101"/>
      <c r="K472" s="102"/>
    </row>
    <row r="473" spans="9:11" x14ac:dyDescent="0.2">
      <c r="I473" s="101"/>
      <c r="K473" s="102"/>
    </row>
    <row r="474" spans="9:11" x14ac:dyDescent="0.2">
      <c r="I474" s="101"/>
      <c r="K474" s="102"/>
    </row>
    <row r="475" spans="9:11" x14ac:dyDescent="0.2">
      <c r="I475" s="101"/>
      <c r="K475" s="102"/>
    </row>
    <row r="476" spans="9:11" x14ac:dyDescent="0.2">
      <c r="I476" s="101"/>
      <c r="K476" s="102"/>
    </row>
    <row r="477" spans="9:11" x14ac:dyDescent="0.2">
      <c r="I477" s="101"/>
      <c r="K477" s="102"/>
    </row>
    <row r="478" spans="9:11" x14ac:dyDescent="0.2">
      <c r="I478" s="101"/>
      <c r="K478" s="102"/>
    </row>
    <row r="479" spans="9:11" x14ac:dyDescent="0.2">
      <c r="I479" s="101"/>
      <c r="K479" s="102"/>
    </row>
    <row r="480" spans="9:11" x14ac:dyDescent="0.2">
      <c r="I480" s="101"/>
      <c r="K480" s="102"/>
    </row>
    <row r="481" spans="9:11" x14ac:dyDescent="0.2">
      <c r="I481" s="101"/>
      <c r="K481" s="102"/>
    </row>
    <row r="482" spans="9:11" x14ac:dyDescent="0.2">
      <c r="I482" s="101"/>
      <c r="K482" s="102"/>
    </row>
    <row r="483" spans="9:11" x14ac:dyDescent="0.2">
      <c r="I483" s="101"/>
      <c r="K483" s="102"/>
    </row>
    <row r="484" spans="9:11" x14ac:dyDescent="0.2">
      <c r="I484" s="101"/>
      <c r="K484" s="102"/>
    </row>
    <row r="485" spans="9:11" x14ac:dyDescent="0.2">
      <c r="I485" s="101"/>
      <c r="K485" s="102"/>
    </row>
    <row r="486" spans="9:11" x14ac:dyDescent="0.2">
      <c r="I486" s="101"/>
      <c r="K486" s="102"/>
    </row>
    <row r="487" spans="9:11" x14ac:dyDescent="0.2">
      <c r="I487" s="101"/>
      <c r="K487" s="102"/>
    </row>
    <row r="488" spans="9:11" x14ac:dyDescent="0.2">
      <c r="I488" s="101"/>
      <c r="K488" s="102"/>
    </row>
    <row r="489" spans="9:11" x14ac:dyDescent="0.2">
      <c r="I489" s="101"/>
      <c r="K489" s="102"/>
    </row>
    <row r="490" spans="9:11" x14ac:dyDescent="0.2">
      <c r="I490" s="101"/>
      <c r="K490" s="102"/>
    </row>
    <row r="491" spans="9:11" x14ac:dyDescent="0.2">
      <c r="I491" s="101"/>
      <c r="K491" s="102"/>
    </row>
    <row r="492" spans="9:11" x14ac:dyDescent="0.2">
      <c r="I492" s="101"/>
      <c r="K492" s="102"/>
    </row>
    <row r="493" spans="9:11" x14ac:dyDescent="0.2">
      <c r="I493" s="101"/>
      <c r="K493" s="102"/>
    </row>
    <row r="494" spans="9:11" x14ac:dyDescent="0.2">
      <c r="I494" s="101"/>
      <c r="K494" s="102"/>
    </row>
    <row r="495" spans="9:11" x14ac:dyDescent="0.2">
      <c r="I495" s="101"/>
      <c r="K495" s="102"/>
    </row>
    <row r="496" spans="9:11" x14ac:dyDescent="0.2">
      <c r="I496" s="101"/>
      <c r="K496" s="102"/>
    </row>
    <row r="497" spans="9:11" x14ac:dyDescent="0.2">
      <c r="I497" s="101"/>
      <c r="K497" s="102"/>
    </row>
    <row r="498" spans="9:11" x14ac:dyDescent="0.2">
      <c r="I498" s="101"/>
      <c r="K498" s="102"/>
    </row>
    <row r="499" spans="9:11" x14ac:dyDescent="0.2">
      <c r="I499" s="101"/>
      <c r="K499" s="102"/>
    </row>
    <row r="500" spans="9:11" x14ac:dyDescent="0.2">
      <c r="I500" s="101"/>
      <c r="K500" s="102"/>
    </row>
    <row r="501" spans="9:11" x14ac:dyDescent="0.2">
      <c r="I501" s="101"/>
      <c r="K501" s="102"/>
    </row>
    <row r="502" spans="9:11" x14ac:dyDescent="0.2">
      <c r="I502" s="101"/>
      <c r="K502" s="102"/>
    </row>
    <row r="503" spans="9:11" x14ac:dyDescent="0.2">
      <c r="I503" s="101"/>
      <c r="K503" s="102"/>
    </row>
    <row r="504" spans="9:11" x14ac:dyDescent="0.2">
      <c r="I504" s="101"/>
      <c r="K504" s="102"/>
    </row>
    <row r="505" spans="9:11" x14ac:dyDescent="0.2">
      <c r="I505" s="101"/>
      <c r="K505" s="102"/>
    </row>
    <row r="506" spans="9:11" x14ac:dyDescent="0.2">
      <c r="I506" s="101"/>
      <c r="K506" s="102"/>
    </row>
    <row r="507" spans="9:11" x14ac:dyDescent="0.2">
      <c r="I507" s="101"/>
      <c r="K507" s="102"/>
    </row>
    <row r="508" spans="9:11" x14ac:dyDescent="0.2">
      <c r="I508" s="101"/>
      <c r="K508" s="102"/>
    </row>
    <row r="509" spans="9:11" x14ac:dyDescent="0.2">
      <c r="I509" s="101"/>
      <c r="K509" s="102"/>
    </row>
    <row r="510" spans="9:11" x14ac:dyDescent="0.2">
      <c r="I510" s="101"/>
      <c r="K510" s="102"/>
    </row>
    <row r="511" spans="9:11" x14ac:dyDescent="0.2">
      <c r="I511" s="101"/>
      <c r="K511" s="102"/>
    </row>
    <row r="512" spans="9:11" x14ac:dyDescent="0.2">
      <c r="I512" s="101"/>
      <c r="K512" s="102"/>
    </row>
    <row r="513" spans="9:11" x14ac:dyDescent="0.2">
      <c r="I513" s="101"/>
      <c r="K513" s="102"/>
    </row>
    <row r="514" spans="9:11" x14ac:dyDescent="0.2">
      <c r="I514" s="101"/>
      <c r="K514" s="102"/>
    </row>
    <row r="515" spans="9:11" x14ac:dyDescent="0.2">
      <c r="I515" s="101"/>
      <c r="K515" s="102"/>
    </row>
    <row r="516" spans="9:11" x14ac:dyDescent="0.2">
      <c r="I516" s="101"/>
      <c r="K516" s="102"/>
    </row>
    <row r="517" spans="9:11" x14ac:dyDescent="0.2">
      <c r="I517" s="101"/>
      <c r="K517" s="102"/>
    </row>
    <row r="518" spans="9:11" x14ac:dyDescent="0.2">
      <c r="I518" s="101"/>
      <c r="K518" s="102"/>
    </row>
    <row r="519" spans="9:11" x14ac:dyDescent="0.2">
      <c r="I519" s="101"/>
      <c r="K519" s="102"/>
    </row>
    <row r="520" spans="9:11" x14ac:dyDescent="0.2">
      <c r="I520" s="101"/>
      <c r="K520" s="102"/>
    </row>
    <row r="521" spans="9:11" x14ac:dyDescent="0.2">
      <c r="I521" s="101"/>
      <c r="K521" s="102"/>
    </row>
    <row r="522" spans="9:11" x14ac:dyDescent="0.2">
      <c r="I522" s="101"/>
      <c r="K522" s="102"/>
    </row>
    <row r="523" spans="9:11" x14ac:dyDescent="0.2">
      <c r="I523" s="101"/>
      <c r="K523" s="102"/>
    </row>
    <row r="524" spans="9:11" x14ac:dyDescent="0.2">
      <c r="I524" s="101"/>
      <c r="K524" s="102"/>
    </row>
    <row r="525" spans="9:11" x14ac:dyDescent="0.2">
      <c r="I525" s="101"/>
      <c r="K525" s="102"/>
    </row>
    <row r="526" spans="9:11" x14ac:dyDescent="0.2">
      <c r="I526" s="101"/>
      <c r="K526" s="102"/>
    </row>
    <row r="527" spans="9:11" x14ac:dyDescent="0.2">
      <c r="I527" s="101"/>
      <c r="K527" s="102"/>
    </row>
    <row r="528" spans="9:11" x14ac:dyDescent="0.2">
      <c r="I528" s="101"/>
      <c r="K528" s="102"/>
    </row>
    <row r="529" spans="9:11" x14ac:dyDescent="0.2">
      <c r="I529" s="101"/>
      <c r="K529" s="102"/>
    </row>
    <row r="530" spans="9:11" x14ac:dyDescent="0.2">
      <c r="I530" s="101"/>
      <c r="K530" s="102"/>
    </row>
    <row r="531" spans="9:11" x14ac:dyDescent="0.2">
      <c r="I531" s="101"/>
      <c r="K531" s="102"/>
    </row>
    <row r="532" spans="9:11" x14ac:dyDescent="0.2">
      <c r="I532" s="101"/>
      <c r="K532" s="102"/>
    </row>
    <row r="533" spans="9:11" x14ac:dyDescent="0.2">
      <c r="I533" s="101"/>
      <c r="K533" s="102"/>
    </row>
    <row r="534" spans="9:11" x14ac:dyDescent="0.2">
      <c r="I534" s="101"/>
      <c r="K534" s="102"/>
    </row>
    <row r="535" spans="9:11" x14ac:dyDescent="0.2">
      <c r="I535" s="101"/>
      <c r="K535" s="102"/>
    </row>
    <row r="536" spans="9:11" x14ac:dyDescent="0.2">
      <c r="I536" s="101"/>
      <c r="K536" s="102"/>
    </row>
    <row r="537" spans="9:11" x14ac:dyDescent="0.2">
      <c r="I537" s="101"/>
      <c r="K537" s="102"/>
    </row>
    <row r="538" spans="9:11" x14ac:dyDescent="0.2">
      <c r="I538" s="101"/>
      <c r="K538" s="102"/>
    </row>
    <row r="539" spans="9:11" x14ac:dyDescent="0.2">
      <c r="I539" s="101"/>
      <c r="K539" s="102"/>
    </row>
    <row r="540" spans="9:11" x14ac:dyDescent="0.2">
      <c r="I540" s="101"/>
      <c r="K540" s="102"/>
    </row>
    <row r="541" spans="9:11" x14ac:dyDescent="0.2">
      <c r="I541" s="101"/>
      <c r="K541" s="102"/>
    </row>
    <row r="542" spans="9:11" x14ac:dyDescent="0.2">
      <c r="I542" s="101"/>
      <c r="K542" s="102"/>
    </row>
    <row r="543" spans="9:11" x14ac:dyDescent="0.2">
      <c r="I543" s="101"/>
      <c r="K543" s="102"/>
    </row>
    <row r="544" spans="9:11" x14ac:dyDescent="0.2">
      <c r="I544" s="101"/>
      <c r="K544" s="102"/>
    </row>
    <row r="545" spans="9:11" x14ac:dyDescent="0.2">
      <c r="I545" s="101"/>
      <c r="K545" s="102"/>
    </row>
    <row r="546" spans="9:11" x14ac:dyDescent="0.2">
      <c r="I546" s="101"/>
      <c r="K546" s="102"/>
    </row>
    <row r="547" spans="9:11" x14ac:dyDescent="0.2">
      <c r="I547" s="101"/>
      <c r="K547" s="102"/>
    </row>
    <row r="548" spans="9:11" x14ac:dyDescent="0.2">
      <c r="I548" s="101"/>
      <c r="K548" s="102"/>
    </row>
    <row r="549" spans="9:11" x14ac:dyDescent="0.2">
      <c r="I549" s="101"/>
      <c r="K549" s="102"/>
    </row>
    <row r="550" spans="9:11" x14ac:dyDescent="0.2">
      <c r="I550" s="101"/>
      <c r="K550" s="102"/>
    </row>
    <row r="551" spans="9:11" x14ac:dyDescent="0.2">
      <c r="I551" s="101"/>
      <c r="K551" s="102"/>
    </row>
    <row r="552" spans="9:11" x14ac:dyDescent="0.2">
      <c r="I552" s="101"/>
      <c r="K552" s="102"/>
    </row>
    <row r="553" spans="9:11" x14ac:dyDescent="0.2">
      <c r="I553" s="101"/>
      <c r="K553" s="102"/>
    </row>
    <row r="554" spans="9:11" x14ac:dyDescent="0.2">
      <c r="I554" s="101"/>
      <c r="K554" s="102"/>
    </row>
    <row r="555" spans="9:11" x14ac:dyDescent="0.2">
      <c r="I555" s="101"/>
      <c r="K555" s="102"/>
    </row>
    <row r="556" spans="9:11" x14ac:dyDescent="0.2">
      <c r="I556" s="101"/>
      <c r="K556" s="102"/>
    </row>
    <row r="557" spans="9:11" x14ac:dyDescent="0.2">
      <c r="I557" s="101"/>
      <c r="K557" s="102"/>
    </row>
    <row r="558" spans="9:11" x14ac:dyDescent="0.2">
      <c r="I558" s="101"/>
      <c r="K558" s="102"/>
    </row>
    <row r="559" spans="9:11" x14ac:dyDescent="0.2">
      <c r="I559" s="101"/>
      <c r="K559" s="102"/>
    </row>
    <row r="560" spans="9:11" x14ac:dyDescent="0.2">
      <c r="I560" s="101"/>
      <c r="K560" s="102"/>
    </row>
    <row r="561" spans="9:11" x14ac:dyDescent="0.2">
      <c r="I561" s="101"/>
      <c r="K561" s="102"/>
    </row>
    <row r="562" spans="9:11" x14ac:dyDescent="0.2">
      <c r="I562" s="101"/>
      <c r="K562" s="102"/>
    </row>
    <row r="563" spans="9:11" x14ac:dyDescent="0.2">
      <c r="I563" s="101"/>
      <c r="K563" s="102"/>
    </row>
    <row r="564" spans="9:11" x14ac:dyDescent="0.2">
      <c r="I564" s="101"/>
      <c r="K564" s="102"/>
    </row>
    <row r="565" spans="9:11" x14ac:dyDescent="0.2">
      <c r="I565" s="101"/>
      <c r="K565" s="102"/>
    </row>
    <row r="566" spans="9:11" x14ac:dyDescent="0.2">
      <c r="I566" s="101"/>
      <c r="K566" s="102"/>
    </row>
    <row r="567" spans="9:11" x14ac:dyDescent="0.2">
      <c r="I567" s="101"/>
      <c r="K567" s="102"/>
    </row>
    <row r="568" spans="9:11" x14ac:dyDescent="0.2">
      <c r="I568" s="101"/>
      <c r="K568" s="102"/>
    </row>
    <row r="569" spans="9:11" x14ac:dyDescent="0.2">
      <c r="I569" s="101"/>
      <c r="K569" s="102"/>
    </row>
    <row r="570" spans="9:11" x14ac:dyDescent="0.2">
      <c r="I570" s="101"/>
      <c r="K570" s="102"/>
    </row>
    <row r="571" spans="9:11" x14ac:dyDescent="0.2">
      <c r="I571" s="101"/>
      <c r="K571" s="102"/>
    </row>
    <row r="572" spans="9:11" x14ac:dyDescent="0.2">
      <c r="I572" s="101"/>
      <c r="K572" s="102"/>
    </row>
    <row r="573" spans="9:11" x14ac:dyDescent="0.2">
      <c r="I573" s="101"/>
      <c r="K573" s="102"/>
    </row>
    <row r="574" spans="9:11" x14ac:dyDescent="0.2">
      <c r="I574" s="101"/>
      <c r="K574" s="102"/>
    </row>
    <row r="575" spans="9:11" x14ac:dyDescent="0.2">
      <c r="I575" s="101"/>
      <c r="K575" s="102"/>
    </row>
    <row r="576" spans="9:11" x14ac:dyDescent="0.2">
      <c r="I576" s="101"/>
      <c r="K576" s="102"/>
    </row>
    <row r="577" spans="9:11" x14ac:dyDescent="0.2">
      <c r="I577" s="101"/>
      <c r="K577" s="102"/>
    </row>
    <row r="578" spans="9:11" x14ac:dyDescent="0.2">
      <c r="I578" s="101"/>
      <c r="K578" s="102"/>
    </row>
    <row r="579" spans="9:11" x14ac:dyDescent="0.2">
      <c r="I579" s="101"/>
      <c r="K579" s="102"/>
    </row>
    <row r="580" spans="9:11" x14ac:dyDescent="0.2">
      <c r="I580" s="101"/>
      <c r="K580" s="102"/>
    </row>
    <row r="581" spans="9:11" x14ac:dyDescent="0.2">
      <c r="I581" s="101"/>
      <c r="K581" s="102"/>
    </row>
    <row r="582" spans="9:11" x14ac:dyDescent="0.2">
      <c r="I582" s="101"/>
      <c r="K582" s="102"/>
    </row>
    <row r="583" spans="9:11" x14ac:dyDescent="0.2">
      <c r="I583" s="101"/>
      <c r="K583" s="102"/>
    </row>
    <row r="584" spans="9:11" x14ac:dyDescent="0.2">
      <c r="I584" s="101"/>
      <c r="K584" s="102"/>
    </row>
    <row r="585" spans="9:11" x14ac:dyDescent="0.2">
      <c r="I585" s="101"/>
      <c r="K585" s="102"/>
    </row>
    <row r="586" spans="9:11" x14ac:dyDescent="0.2">
      <c r="I586" s="101"/>
      <c r="K586" s="102"/>
    </row>
    <row r="587" spans="9:11" x14ac:dyDescent="0.2">
      <c r="I587" s="101"/>
      <c r="K587" s="102"/>
    </row>
    <row r="588" spans="9:11" x14ac:dyDescent="0.2">
      <c r="I588" s="101"/>
      <c r="K588" s="102"/>
    </row>
    <row r="589" spans="9:11" x14ac:dyDescent="0.2">
      <c r="I589" s="101"/>
      <c r="K589" s="102"/>
    </row>
    <row r="590" spans="9:11" x14ac:dyDescent="0.2">
      <c r="I590" s="101"/>
      <c r="K590" s="102"/>
    </row>
    <row r="591" spans="9:11" x14ac:dyDescent="0.2">
      <c r="I591" s="101"/>
      <c r="K591" s="102"/>
    </row>
    <row r="592" spans="9:11" x14ac:dyDescent="0.2">
      <c r="I592" s="101"/>
      <c r="K592" s="102"/>
    </row>
    <row r="593" spans="9:11" x14ac:dyDescent="0.2">
      <c r="I593" s="101"/>
      <c r="K593" s="102"/>
    </row>
    <row r="594" spans="9:11" x14ac:dyDescent="0.2">
      <c r="I594" s="101"/>
      <c r="K594" s="102"/>
    </row>
    <row r="595" spans="9:11" x14ac:dyDescent="0.2">
      <c r="I595" s="101"/>
      <c r="K595" s="102"/>
    </row>
    <row r="596" spans="9:11" x14ac:dyDescent="0.2">
      <c r="I596" s="101"/>
      <c r="K596" s="102"/>
    </row>
    <row r="597" spans="9:11" x14ac:dyDescent="0.2">
      <c r="I597" s="101"/>
      <c r="K597" s="102"/>
    </row>
    <row r="598" spans="9:11" x14ac:dyDescent="0.2">
      <c r="I598" s="101"/>
      <c r="K598" s="102"/>
    </row>
    <row r="599" spans="9:11" x14ac:dyDescent="0.2">
      <c r="I599" s="101"/>
      <c r="K599" s="102"/>
    </row>
    <row r="600" spans="9:11" x14ac:dyDescent="0.2">
      <c r="I600" s="101"/>
      <c r="K600" s="102"/>
    </row>
    <row r="601" spans="9:11" x14ac:dyDescent="0.2">
      <c r="I601" s="101"/>
      <c r="K601" s="102"/>
    </row>
    <row r="602" spans="9:11" x14ac:dyDescent="0.2">
      <c r="I602" s="101"/>
      <c r="K602" s="102"/>
    </row>
    <row r="603" spans="9:11" x14ac:dyDescent="0.2">
      <c r="I603" s="101"/>
      <c r="K603" s="102"/>
    </row>
    <row r="604" spans="9:11" x14ac:dyDescent="0.2">
      <c r="I604" s="101"/>
      <c r="K604" s="102"/>
    </row>
    <row r="605" spans="9:11" x14ac:dyDescent="0.2">
      <c r="I605" s="101"/>
      <c r="K605" s="102"/>
    </row>
    <row r="606" spans="9:11" x14ac:dyDescent="0.2">
      <c r="I606" s="101"/>
      <c r="K606" s="102"/>
    </row>
    <row r="607" spans="9:11" x14ac:dyDescent="0.2">
      <c r="I607" s="101"/>
      <c r="K607" s="102"/>
    </row>
    <row r="608" spans="9:11" x14ac:dyDescent="0.2">
      <c r="I608" s="101"/>
      <c r="K608" s="102"/>
    </row>
    <row r="609" spans="9:11" x14ac:dyDescent="0.2">
      <c r="I609" s="101"/>
      <c r="K609" s="102"/>
    </row>
    <row r="610" spans="9:11" x14ac:dyDescent="0.2">
      <c r="I610" s="101"/>
      <c r="K610" s="102"/>
    </row>
    <row r="611" spans="9:11" x14ac:dyDescent="0.2">
      <c r="I611" s="101"/>
      <c r="K611" s="102"/>
    </row>
    <row r="612" spans="9:11" x14ac:dyDescent="0.2">
      <c r="I612" s="101"/>
      <c r="K612" s="102"/>
    </row>
    <row r="613" spans="9:11" x14ac:dyDescent="0.2">
      <c r="I613" s="101"/>
      <c r="K613" s="102"/>
    </row>
    <row r="614" spans="9:11" x14ac:dyDescent="0.2">
      <c r="I614" s="101"/>
      <c r="K614" s="102"/>
    </row>
    <row r="615" spans="9:11" x14ac:dyDescent="0.2">
      <c r="I615" s="101"/>
      <c r="K615" s="102"/>
    </row>
    <row r="616" spans="9:11" x14ac:dyDescent="0.2">
      <c r="I616" s="101"/>
      <c r="K616" s="102"/>
    </row>
    <row r="617" spans="9:11" x14ac:dyDescent="0.2">
      <c r="I617" s="101"/>
      <c r="K617" s="102"/>
    </row>
    <row r="618" spans="9:11" x14ac:dyDescent="0.2">
      <c r="I618" s="101"/>
      <c r="K618" s="102"/>
    </row>
    <row r="619" spans="9:11" x14ac:dyDescent="0.2">
      <c r="I619" s="101"/>
      <c r="K619" s="102"/>
    </row>
    <row r="620" spans="9:11" x14ac:dyDescent="0.2">
      <c r="I620" s="101"/>
      <c r="K620" s="102"/>
    </row>
    <row r="621" spans="9:11" x14ac:dyDescent="0.2">
      <c r="I621" s="101"/>
      <c r="K621" s="102"/>
    </row>
    <row r="622" spans="9:11" x14ac:dyDescent="0.2">
      <c r="I622" s="101"/>
      <c r="K622" s="102"/>
    </row>
    <row r="623" spans="9:11" x14ac:dyDescent="0.2">
      <c r="I623" s="101"/>
      <c r="K623" s="102"/>
    </row>
    <row r="624" spans="9:11" x14ac:dyDescent="0.2">
      <c r="I624" s="101"/>
      <c r="K624" s="102"/>
    </row>
    <row r="625" spans="9:11" x14ac:dyDescent="0.2">
      <c r="I625" s="101"/>
      <c r="K625" s="102"/>
    </row>
    <row r="626" spans="9:11" x14ac:dyDescent="0.2">
      <c r="I626" s="101"/>
      <c r="K626" s="102"/>
    </row>
    <row r="627" spans="9:11" x14ac:dyDescent="0.2">
      <c r="I627" s="101"/>
      <c r="K627" s="102"/>
    </row>
    <row r="628" spans="9:11" x14ac:dyDescent="0.2">
      <c r="I628" s="101"/>
      <c r="K628" s="102"/>
    </row>
    <row r="629" spans="9:11" x14ac:dyDescent="0.2">
      <c r="I629" s="101"/>
      <c r="K629" s="102"/>
    </row>
    <row r="630" spans="9:11" x14ac:dyDescent="0.2">
      <c r="I630" s="101"/>
      <c r="K630" s="102"/>
    </row>
    <row r="631" spans="9:11" x14ac:dyDescent="0.2">
      <c r="I631" s="101"/>
      <c r="K631" s="102"/>
    </row>
    <row r="632" spans="9:11" x14ac:dyDescent="0.2">
      <c r="I632" s="101"/>
      <c r="K632" s="102"/>
    </row>
    <row r="633" spans="9:11" x14ac:dyDescent="0.2">
      <c r="I633" s="101"/>
      <c r="K633" s="102"/>
    </row>
    <row r="634" spans="9:11" x14ac:dyDescent="0.2">
      <c r="I634" s="101"/>
      <c r="K634" s="102"/>
    </row>
    <row r="635" spans="9:11" x14ac:dyDescent="0.2">
      <c r="I635" s="101"/>
      <c r="K635" s="102"/>
    </row>
    <row r="636" spans="9:11" x14ac:dyDescent="0.2">
      <c r="I636" s="101"/>
      <c r="K636" s="102"/>
    </row>
    <row r="637" spans="9:11" x14ac:dyDescent="0.2">
      <c r="I637" s="101"/>
      <c r="K637" s="102"/>
    </row>
    <row r="638" spans="9:11" x14ac:dyDescent="0.2">
      <c r="I638" s="101"/>
      <c r="K638" s="102"/>
    </row>
    <row r="639" spans="9:11" x14ac:dyDescent="0.2">
      <c r="I639" s="101"/>
      <c r="K639" s="102"/>
    </row>
    <row r="640" spans="9:11" x14ac:dyDescent="0.2">
      <c r="I640" s="101"/>
      <c r="K640" s="102"/>
    </row>
    <row r="641" spans="9:11" x14ac:dyDescent="0.2">
      <c r="I641" s="101"/>
      <c r="K641" s="102"/>
    </row>
    <row r="642" spans="9:11" x14ac:dyDescent="0.2">
      <c r="I642" s="101"/>
      <c r="K642" s="102"/>
    </row>
    <row r="643" spans="9:11" x14ac:dyDescent="0.2">
      <c r="I643" s="101"/>
      <c r="K643" s="102"/>
    </row>
    <row r="644" spans="9:11" x14ac:dyDescent="0.2">
      <c r="I644" s="101"/>
      <c r="K644" s="102"/>
    </row>
    <row r="645" spans="9:11" x14ac:dyDescent="0.2">
      <c r="I645" s="101"/>
      <c r="K645" s="102"/>
    </row>
    <row r="646" spans="9:11" x14ac:dyDescent="0.2">
      <c r="I646" s="101"/>
      <c r="K646" s="102"/>
    </row>
    <row r="647" spans="9:11" x14ac:dyDescent="0.2">
      <c r="I647" s="101"/>
      <c r="K647" s="102"/>
    </row>
    <row r="648" spans="9:11" x14ac:dyDescent="0.2">
      <c r="I648" s="101"/>
      <c r="K648" s="102"/>
    </row>
    <row r="649" spans="9:11" x14ac:dyDescent="0.2">
      <c r="I649" s="101"/>
      <c r="K649" s="102"/>
    </row>
    <row r="650" spans="9:11" x14ac:dyDescent="0.2">
      <c r="I650" s="101"/>
      <c r="K650" s="102"/>
    </row>
    <row r="651" spans="9:11" x14ac:dyDescent="0.2">
      <c r="I651" s="101"/>
      <c r="K651" s="102"/>
    </row>
    <row r="652" spans="9:11" x14ac:dyDescent="0.2">
      <c r="I652" s="101"/>
      <c r="K652" s="102"/>
    </row>
    <row r="653" spans="9:11" x14ac:dyDescent="0.2">
      <c r="I653" s="101"/>
      <c r="K653" s="102"/>
    </row>
    <row r="654" spans="9:11" x14ac:dyDescent="0.2">
      <c r="I654" s="101"/>
      <c r="K654" s="102"/>
    </row>
    <row r="655" spans="9:11" x14ac:dyDescent="0.2">
      <c r="I655" s="101"/>
      <c r="K655" s="102"/>
    </row>
    <row r="656" spans="9:11" x14ac:dyDescent="0.2">
      <c r="I656" s="101"/>
      <c r="K656" s="102"/>
    </row>
    <row r="657" spans="9:11" x14ac:dyDescent="0.2">
      <c r="I657" s="101"/>
      <c r="K657" s="102"/>
    </row>
    <row r="658" spans="9:11" x14ac:dyDescent="0.2">
      <c r="I658" s="101"/>
      <c r="K658" s="102"/>
    </row>
    <row r="659" spans="9:11" x14ac:dyDescent="0.2">
      <c r="I659" s="101"/>
      <c r="K659" s="102"/>
    </row>
    <row r="660" spans="9:11" x14ac:dyDescent="0.2">
      <c r="I660" s="101"/>
      <c r="K660" s="102"/>
    </row>
    <row r="661" spans="9:11" x14ac:dyDescent="0.2">
      <c r="I661" s="101"/>
      <c r="K661" s="102"/>
    </row>
    <row r="662" spans="9:11" x14ac:dyDescent="0.2">
      <c r="I662" s="101"/>
      <c r="K662" s="102"/>
    </row>
    <row r="663" spans="9:11" x14ac:dyDescent="0.2">
      <c r="I663" s="101"/>
      <c r="K663" s="102"/>
    </row>
    <row r="664" spans="9:11" x14ac:dyDescent="0.2">
      <c r="I664" s="101"/>
      <c r="K664" s="102"/>
    </row>
    <row r="665" spans="9:11" x14ac:dyDescent="0.2">
      <c r="I665" s="101"/>
      <c r="K665" s="102"/>
    </row>
    <row r="666" spans="9:11" x14ac:dyDescent="0.2">
      <c r="I666" s="101"/>
      <c r="K666" s="102"/>
    </row>
    <row r="667" spans="9:11" x14ac:dyDescent="0.2">
      <c r="I667" s="101"/>
      <c r="K667" s="102"/>
    </row>
    <row r="668" spans="9:11" x14ac:dyDescent="0.2">
      <c r="I668" s="101"/>
      <c r="K668" s="102"/>
    </row>
    <row r="669" spans="9:11" x14ac:dyDescent="0.2">
      <c r="I669" s="101"/>
      <c r="K669" s="102"/>
    </row>
    <row r="670" spans="9:11" x14ac:dyDescent="0.2">
      <c r="I670" s="101"/>
      <c r="K670" s="102"/>
    </row>
    <row r="671" spans="9:11" x14ac:dyDescent="0.2">
      <c r="I671" s="101"/>
      <c r="K671" s="102"/>
    </row>
    <row r="672" spans="9:11" x14ac:dyDescent="0.2">
      <c r="I672" s="101"/>
      <c r="K672" s="102"/>
    </row>
    <row r="673" spans="9:11" x14ac:dyDescent="0.2">
      <c r="I673" s="101"/>
      <c r="K673" s="102"/>
    </row>
    <row r="674" spans="9:11" x14ac:dyDescent="0.2">
      <c r="I674" s="101"/>
      <c r="K674" s="102"/>
    </row>
    <row r="675" spans="9:11" x14ac:dyDescent="0.2">
      <c r="I675" s="101"/>
      <c r="K675" s="102"/>
    </row>
    <row r="676" spans="9:11" x14ac:dyDescent="0.2">
      <c r="I676" s="101"/>
      <c r="K676" s="102"/>
    </row>
    <row r="677" spans="9:11" x14ac:dyDescent="0.2">
      <c r="I677" s="101"/>
      <c r="K677" s="102"/>
    </row>
    <row r="678" spans="9:11" x14ac:dyDescent="0.2">
      <c r="I678" s="101"/>
      <c r="K678" s="102"/>
    </row>
    <row r="679" spans="9:11" x14ac:dyDescent="0.2">
      <c r="I679" s="101"/>
      <c r="K679" s="102"/>
    </row>
    <row r="680" spans="9:11" x14ac:dyDescent="0.2">
      <c r="I680" s="101"/>
      <c r="K680" s="102"/>
    </row>
    <row r="681" spans="9:11" x14ac:dyDescent="0.2">
      <c r="I681" s="101"/>
      <c r="K681" s="102"/>
    </row>
    <row r="682" spans="9:11" x14ac:dyDescent="0.2">
      <c r="I682" s="101"/>
      <c r="K682" s="102"/>
    </row>
    <row r="683" spans="9:11" x14ac:dyDescent="0.2">
      <c r="I683" s="101"/>
      <c r="K683" s="102"/>
    </row>
    <row r="684" spans="9:11" x14ac:dyDescent="0.2">
      <c r="I684" s="101"/>
      <c r="K684" s="102"/>
    </row>
    <row r="685" spans="9:11" x14ac:dyDescent="0.2">
      <c r="I685" s="101"/>
      <c r="K685" s="102"/>
    </row>
    <row r="686" spans="9:11" x14ac:dyDescent="0.2">
      <c r="I686" s="101"/>
      <c r="K686" s="102"/>
    </row>
    <row r="687" spans="9:11" x14ac:dyDescent="0.2">
      <c r="I687" s="101"/>
      <c r="K687" s="102"/>
    </row>
    <row r="688" spans="9:11" x14ac:dyDescent="0.2">
      <c r="I688" s="101"/>
      <c r="K688" s="102"/>
    </row>
    <row r="689" spans="9:11" x14ac:dyDescent="0.2">
      <c r="I689" s="101"/>
      <c r="K689" s="102"/>
    </row>
    <row r="690" spans="9:11" x14ac:dyDescent="0.2">
      <c r="I690" s="101"/>
      <c r="K690" s="102"/>
    </row>
    <row r="691" spans="9:11" x14ac:dyDescent="0.2">
      <c r="I691" s="101"/>
      <c r="K691" s="102"/>
    </row>
    <row r="692" spans="9:11" x14ac:dyDescent="0.2">
      <c r="I692" s="101"/>
      <c r="K692" s="102"/>
    </row>
    <row r="693" spans="9:11" x14ac:dyDescent="0.2">
      <c r="I693" s="101"/>
      <c r="K693" s="102"/>
    </row>
    <row r="694" spans="9:11" x14ac:dyDescent="0.2">
      <c r="I694" s="101"/>
      <c r="K694" s="102"/>
    </row>
    <row r="695" spans="9:11" x14ac:dyDescent="0.2">
      <c r="I695" s="101"/>
      <c r="K695" s="102"/>
    </row>
    <row r="696" spans="9:11" x14ac:dyDescent="0.2">
      <c r="I696" s="101"/>
      <c r="K696" s="102"/>
    </row>
    <row r="697" spans="9:11" x14ac:dyDescent="0.2">
      <c r="I697" s="101"/>
      <c r="K697" s="102"/>
    </row>
    <row r="698" spans="9:11" x14ac:dyDescent="0.2">
      <c r="I698" s="101"/>
      <c r="K698" s="102"/>
    </row>
    <row r="699" spans="9:11" x14ac:dyDescent="0.2">
      <c r="I699" s="101"/>
      <c r="K699" s="102"/>
    </row>
    <row r="700" spans="9:11" x14ac:dyDescent="0.2">
      <c r="I700" s="101"/>
      <c r="K700" s="102"/>
    </row>
    <row r="701" spans="9:11" x14ac:dyDescent="0.2">
      <c r="I701" s="101"/>
      <c r="K701" s="102"/>
    </row>
    <row r="702" spans="9:11" x14ac:dyDescent="0.2">
      <c r="I702" s="101"/>
      <c r="K702" s="102"/>
    </row>
    <row r="703" spans="9:11" x14ac:dyDescent="0.2">
      <c r="I703" s="101"/>
      <c r="K703" s="102"/>
    </row>
    <row r="704" spans="9:11" x14ac:dyDescent="0.2">
      <c r="I704" s="101"/>
      <c r="K704" s="102"/>
    </row>
    <row r="705" spans="9:11" x14ac:dyDescent="0.2">
      <c r="I705" s="101"/>
      <c r="K705" s="102"/>
    </row>
    <row r="706" spans="9:11" x14ac:dyDescent="0.2">
      <c r="I706" s="101"/>
      <c r="K706" s="102"/>
    </row>
    <row r="707" spans="9:11" x14ac:dyDescent="0.2">
      <c r="I707" s="101"/>
      <c r="K707" s="102"/>
    </row>
    <row r="708" spans="9:11" x14ac:dyDescent="0.2">
      <c r="I708" s="101"/>
      <c r="K708" s="102"/>
    </row>
    <row r="709" spans="9:11" x14ac:dyDescent="0.2">
      <c r="I709" s="101"/>
      <c r="K709" s="102"/>
    </row>
    <row r="710" spans="9:11" x14ac:dyDescent="0.2">
      <c r="I710" s="101"/>
      <c r="K710" s="102"/>
    </row>
    <row r="711" spans="9:11" x14ac:dyDescent="0.2">
      <c r="I711" s="101"/>
      <c r="K711" s="102"/>
    </row>
    <row r="712" spans="9:11" x14ac:dyDescent="0.2">
      <c r="I712" s="101"/>
      <c r="K712" s="102"/>
    </row>
    <row r="713" spans="9:11" x14ac:dyDescent="0.2">
      <c r="I713" s="101"/>
      <c r="K713" s="102"/>
    </row>
    <row r="714" spans="9:11" x14ac:dyDescent="0.2">
      <c r="I714" s="101"/>
      <c r="K714" s="102"/>
    </row>
    <row r="715" spans="9:11" x14ac:dyDescent="0.2">
      <c r="I715" s="101"/>
      <c r="K715" s="102"/>
    </row>
    <row r="716" spans="9:11" x14ac:dyDescent="0.2">
      <c r="I716" s="101"/>
      <c r="K716" s="102"/>
    </row>
    <row r="717" spans="9:11" x14ac:dyDescent="0.2">
      <c r="I717" s="101"/>
      <c r="K717" s="102"/>
    </row>
    <row r="718" spans="9:11" x14ac:dyDescent="0.2">
      <c r="I718" s="101"/>
      <c r="K718" s="102"/>
    </row>
    <row r="719" spans="9:11" x14ac:dyDescent="0.2">
      <c r="I719" s="101"/>
      <c r="K719" s="102"/>
    </row>
    <row r="720" spans="9:11" x14ac:dyDescent="0.2">
      <c r="I720" s="101"/>
      <c r="K720" s="102"/>
    </row>
    <row r="721" spans="9:11" x14ac:dyDescent="0.2">
      <c r="I721" s="101"/>
      <c r="K721" s="102"/>
    </row>
    <row r="722" spans="9:11" x14ac:dyDescent="0.2">
      <c r="I722" s="101"/>
      <c r="K722" s="102"/>
    </row>
    <row r="723" spans="9:11" x14ac:dyDescent="0.2">
      <c r="I723" s="101"/>
      <c r="K723" s="102"/>
    </row>
    <row r="724" spans="9:11" x14ac:dyDescent="0.2">
      <c r="I724" s="101"/>
      <c r="K724" s="102"/>
    </row>
    <row r="725" spans="9:11" x14ac:dyDescent="0.2">
      <c r="I725" s="101"/>
      <c r="K725" s="102"/>
    </row>
    <row r="726" spans="9:11" x14ac:dyDescent="0.2">
      <c r="I726" s="101"/>
      <c r="K726" s="102"/>
    </row>
    <row r="727" spans="9:11" x14ac:dyDescent="0.2">
      <c r="I727" s="101"/>
      <c r="K727" s="102"/>
    </row>
    <row r="728" spans="9:11" x14ac:dyDescent="0.2">
      <c r="I728" s="101"/>
      <c r="K728" s="102"/>
    </row>
    <row r="729" spans="9:11" x14ac:dyDescent="0.2">
      <c r="I729" s="101"/>
      <c r="K729" s="102"/>
    </row>
    <row r="730" spans="9:11" x14ac:dyDescent="0.2">
      <c r="I730" s="101"/>
      <c r="K730" s="102"/>
    </row>
    <row r="731" spans="9:11" x14ac:dyDescent="0.2">
      <c r="I731" s="101"/>
      <c r="K731" s="102"/>
    </row>
    <row r="732" spans="9:11" x14ac:dyDescent="0.2">
      <c r="I732" s="101"/>
      <c r="K732" s="102"/>
    </row>
    <row r="733" spans="9:11" x14ac:dyDescent="0.2">
      <c r="I733" s="101"/>
      <c r="K733" s="102"/>
    </row>
    <row r="734" spans="9:11" x14ac:dyDescent="0.2">
      <c r="I734" s="101"/>
      <c r="K734" s="102"/>
    </row>
    <row r="735" spans="9:11" x14ac:dyDescent="0.2">
      <c r="I735" s="101"/>
      <c r="K735" s="102"/>
    </row>
    <row r="736" spans="9:11" x14ac:dyDescent="0.2">
      <c r="I736" s="101"/>
      <c r="K736" s="102"/>
    </row>
    <row r="737" spans="9:11" x14ac:dyDescent="0.2">
      <c r="I737" s="101"/>
      <c r="K737" s="102"/>
    </row>
    <row r="738" spans="9:11" x14ac:dyDescent="0.2">
      <c r="I738" s="101"/>
      <c r="K738" s="102"/>
    </row>
    <row r="739" spans="9:11" x14ac:dyDescent="0.2">
      <c r="I739" s="101"/>
      <c r="K739" s="102"/>
    </row>
    <row r="740" spans="9:11" x14ac:dyDescent="0.2">
      <c r="I740" s="101"/>
      <c r="K740" s="102"/>
    </row>
    <row r="741" spans="9:11" x14ac:dyDescent="0.2">
      <c r="I741" s="101"/>
      <c r="K741" s="102"/>
    </row>
    <row r="742" spans="9:11" x14ac:dyDescent="0.2">
      <c r="I742" s="101"/>
      <c r="K742" s="102"/>
    </row>
    <row r="743" spans="9:11" x14ac:dyDescent="0.2">
      <c r="I743" s="101"/>
      <c r="K743" s="102"/>
    </row>
    <row r="744" spans="9:11" x14ac:dyDescent="0.2">
      <c r="I744" s="101"/>
      <c r="K744" s="102"/>
    </row>
    <row r="745" spans="9:11" x14ac:dyDescent="0.2">
      <c r="I745" s="101"/>
      <c r="K745" s="102"/>
    </row>
    <row r="746" spans="9:11" x14ac:dyDescent="0.2">
      <c r="I746" s="101"/>
      <c r="K746" s="102"/>
    </row>
    <row r="747" spans="9:11" x14ac:dyDescent="0.2">
      <c r="K747" s="102"/>
    </row>
    <row r="748" spans="9:11" x14ac:dyDescent="0.2">
      <c r="K748" s="102"/>
    </row>
    <row r="749" spans="9:11" x14ac:dyDescent="0.2">
      <c r="K749" s="102"/>
    </row>
    <row r="750" spans="9:11" x14ac:dyDescent="0.2">
      <c r="K750" s="102"/>
    </row>
    <row r="751" spans="9:11" x14ac:dyDescent="0.2">
      <c r="K751" s="102"/>
    </row>
    <row r="752" spans="9:11" x14ac:dyDescent="0.2">
      <c r="K752" s="102"/>
    </row>
  </sheetData>
  <mergeCells count="38">
    <mergeCell ref="M15:M16"/>
    <mergeCell ref="N15:N16"/>
    <mergeCell ref="E15:E16"/>
    <mergeCell ref="D15:D16"/>
    <mergeCell ref="B15:B16"/>
    <mergeCell ref="C15:C16"/>
    <mergeCell ref="I15:I16"/>
    <mergeCell ref="J15:J16"/>
    <mergeCell ref="K15:L15"/>
    <mergeCell ref="F15:H15"/>
    <mergeCell ref="B34:B36"/>
    <mergeCell ref="C34:C36"/>
    <mergeCell ref="D34:D36"/>
    <mergeCell ref="E34:E36"/>
    <mergeCell ref="B37:B39"/>
    <mergeCell ref="C37:C39"/>
    <mergeCell ref="D37:D39"/>
    <mergeCell ref="E37:E39"/>
    <mergeCell ref="B27:B29"/>
    <mergeCell ref="C27:C29"/>
    <mergeCell ref="D27:D29"/>
    <mergeCell ref="E27:E29"/>
    <mergeCell ref="B31:B33"/>
    <mergeCell ref="C31:C33"/>
    <mergeCell ref="D31:D33"/>
    <mergeCell ref="E31:E33"/>
    <mergeCell ref="C17:C18"/>
    <mergeCell ref="B17:B18"/>
    <mergeCell ref="E17:E18"/>
    <mergeCell ref="C23:C25"/>
    <mergeCell ref="D23:D25"/>
    <mergeCell ref="E23:E25"/>
    <mergeCell ref="B23:B25"/>
    <mergeCell ref="B21:B22"/>
    <mergeCell ref="C21:C22"/>
    <mergeCell ref="D21:D22"/>
    <mergeCell ref="D17:D18"/>
    <mergeCell ref="E21:E22"/>
  </mergeCells>
  <phoneticPr fontId="2" type="noConversion"/>
  <conditionalFormatting sqref="F17:F39">
    <cfRule type="cellIs" dxfId="31" priority="17" operator="equal">
      <formula>"Workshop"</formula>
    </cfRule>
    <cfRule type="cellIs" dxfId="30" priority="18" operator="equal">
      <formula>"Research"</formula>
    </cfRule>
    <cfRule type="cellIs" dxfId="29" priority="19" operator="equal">
      <formula>"Online"</formula>
    </cfRule>
    <cfRule type="cellIs" dxfId="28" priority="20" operator="equal">
      <formula>"Hybrid"</formula>
    </cfRule>
  </conditionalFormatting>
  <conditionalFormatting sqref="I1:I1048576">
    <cfRule type="cellIs" dxfId="27" priority="1" operator="equal">
      <formula>"Lehrer (BS) 2"</formula>
    </cfRule>
    <cfRule type="cellIs" dxfId="26" priority="2" operator="equal">
      <formula>"Lehrer (BS) 1"</formula>
    </cfRule>
    <cfRule type="cellIs" dxfId="25" priority="3" operator="equal">
      <formula>"Ausbilder 3"</formula>
    </cfRule>
    <cfRule type="cellIs" dxfId="24" priority="4" operator="equal">
      <formula>"Ausbilder 2"</formula>
    </cfRule>
  </conditionalFormatting>
  <conditionalFormatting sqref="K16:K39 K753:K794">
    <cfRule type="cellIs" dxfId="23" priority="11" operator="equal">
      <formula>"Berufsschule"</formula>
    </cfRule>
  </conditionalFormatting>
  <conditionalFormatting sqref="K17:K39">
    <cfRule type="cellIs" dxfId="22" priority="12" operator="equal">
      <formula>"Unternehmen"</formula>
    </cfRule>
  </conditionalFormatting>
  <conditionalFormatting sqref="L1:L1048576">
    <cfRule type="cellIs" dxfId="21" priority="5" operator="equal">
      <formula>"Metallwerkstätte"</formula>
    </cfRule>
    <cfRule type="cellIs" dxfId="20" priority="6" operator="equal">
      <formula>"Baustelle"</formula>
    </cfRule>
    <cfRule type="cellIs" dxfId="19" priority="7" operator="equal">
      <formula>"Trainingsbaustelle"</formula>
    </cfRule>
    <cfRule type="cellIs" dxfId="18" priority="8" operator="equal">
      <formula>"Trainingswerkstätte"</formula>
    </cfRule>
    <cfRule type="cellIs" dxfId="17" priority="9" operator="equal">
      <formula>"Produktionshalle 2"</formula>
    </cfRule>
    <cfRule type="cellIs" dxfId="16" priority="10" operator="equal">
      <formula>"Produktionshalle 1"</formula>
    </cfRule>
  </conditionalFormatting>
  <dataValidations count="3">
    <dataValidation type="list" showInputMessage="1" showErrorMessage="1" sqref="I17:I746" xr:uid="{1AF2665C-647C-4E25-9815-CB1A71E0AE77}">
      <formula1>$R$18:$R$23</formula1>
    </dataValidation>
    <dataValidation type="list" allowBlank="1" showInputMessage="1" showErrorMessage="1" sqref="K17:K752" xr:uid="{55D88EDC-3292-4585-AABA-68AF8DA4F834}">
      <formula1>$R$26:$R$28</formula1>
    </dataValidation>
    <dataValidation type="list" allowBlank="1" showInputMessage="1" showErrorMessage="1" sqref="L17:L742" xr:uid="{CB46C156-06D8-463B-8007-7AAABB2695B8}">
      <formula1>$R$31:$R$38</formula1>
    </dataValidation>
  </dataValidations>
  <pageMargins left="0.7" right="0.7" top="0.75" bottom="0.75" header="0.3" footer="0.3"/>
  <pageSetup paperSize="9" orientation="portrait"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9B4EA0-4B54-449A-8C42-CDA6A7F99BA8}">
  <ds:schemaRefs>
    <ds:schemaRef ds:uri="http://purl.org/dc/dcmitype/"/>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purl.org/dc/terms/"/>
    <ds:schemaRef ds:uri="a5369c10-542f-4bbb-8195-e5dbb4c45eb7"/>
    <ds:schemaRef ds:uri="bce4d3c5-5e12-43c7-b435-6c4d5d5f35c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38906D4-013F-41E9-89DE-A886B61C19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113074-EF1E-44A6-9582-83F04D383B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Beschreibung</vt:lpstr>
      <vt:lpstr>Detailübersicht MC</vt:lpstr>
      <vt:lpstr>Zeitplanung</vt:lpstr>
      <vt:lpstr>Ausbildungsplan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lastModifiedBy>Patrick Erich Staubmann</cp:lastModifiedBy>
  <dcterms:created xsi:type="dcterms:W3CDTF">2025-06-04T06:43:28Z</dcterms:created>
  <dcterms:modified xsi:type="dcterms:W3CDTF">2026-05-22T08:41:52Z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